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0"/>
  </bookViews>
  <sheets>
    <sheet name="ผ.07" sheetId="1" r:id="rId1"/>
  </sheets>
  <definedNames/>
  <calcPr fullCalcOnLoad="1"/>
</workbook>
</file>

<file path=xl/sharedStrings.xml><?xml version="1.0" encoding="utf-8"?>
<sst xmlns="http://schemas.openxmlformats.org/spreadsheetml/2006/main" count="242" uniqueCount="60">
  <si>
    <t>โครงการ</t>
  </si>
  <si>
    <t>งบประมาณ</t>
  </si>
  <si>
    <t>ยุทธศาสตร์</t>
  </si>
  <si>
    <t xml:space="preserve">จำนวน </t>
  </si>
  <si>
    <t>(บาท)</t>
  </si>
  <si>
    <t>รวม</t>
  </si>
  <si>
    <t>ปี 2561</t>
  </si>
  <si>
    <t>5.ยุทธศาสตร์การพัฒนาด้านการเกษตร</t>
  </si>
  <si>
    <t>4.ยุทธศาสตร์การพัฒนาด้านการกีฬาและการศึกษา</t>
  </si>
  <si>
    <t>ปี 2562</t>
  </si>
  <si>
    <t>แบบ ผ.01</t>
  </si>
  <si>
    <t>บัญชีสรุปโครงการพัฒนา</t>
  </si>
  <si>
    <t>ปี 2563</t>
  </si>
  <si>
    <t>ปี 2564</t>
  </si>
  <si>
    <t>1.ยุทธศาสตร์การพัฒนาด้านสาธารณูปโภค</t>
  </si>
  <si>
    <t>10 ยุทธศาสตร์การพัฒนาด้านคุณภาพชีวิต</t>
  </si>
  <si>
    <t>เทศบาลตำบลโป่งน้ำร้อน  อำเภอโป่งน้ำร้อน  จังหวัดจันทบุรี</t>
  </si>
  <si>
    <t>รวมทั้งสิ้น</t>
  </si>
  <si>
    <t>ปี 2565</t>
  </si>
  <si>
    <t>รวม 5 ปี</t>
  </si>
  <si>
    <t>1.1 แผนงานอุตสาหกรรมและการโยธา</t>
  </si>
  <si>
    <t>1.2 แผนงานการพาณิชย์</t>
  </si>
  <si>
    <t>1.3 แผนงานเคหะและชุมชน</t>
  </si>
  <si>
    <t>2.ยุทธศาสตร์การพัฒนาด้านอนุรักษ์</t>
  </si>
  <si>
    <t xml:space="preserve">   ทรัพยากรธรรมชาติ</t>
  </si>
  <si>
    <t>2.1 แผนงานการเกษตร</t>
  </si>
  <si>
    <t>3.ยุทธศาตร์การพัฒนาด้านวัฒนธรรมและ</t>
  </si>
  <si>
    <t xml:space="preserve">   ประเพณีท้องถิ่น</t>
  </si>
  <si>
    <t>4.1 แผนงานการศึกษา</t>
  </si>
  <si>
    <t>4.2 แผนงานการศาสนา วัฒนธรรมและนันทนาการ</t>
  </si>
  <si>
    <t>5.1 แผนงานสร้างความเข้มแข็งชุมชน</t>
  </si>
  <si>
    <t>6 ยุทธศาสตร์การพัฒนาด้านสาธารณสุข</t>
  </si>
  <si>
    <t xml:space="preserve">   และสิ่งแวดล้อม</t>
  </si>
  <si>
    <t xml:space="preserve">แผนพัฒนาท้องถิ่น (พ.ศ. 2561 - 2565) </t>
  </si>
  <si>
    <t>6.1 แผนงานสาธารณสุข</t>
  </si>
  <si>
    <t>6.2 แผนงานสร้างความเข้มแข็งชุมชน</t>
  </si>
  <si>
    <t>7.ยุทธศาสตร์การพัฒนาด้านสังคมเศรษฐกิจ</t>
  </si>
  <si>
    <t xml:space="preserve">   และการเมือง</t>
  </si>
  <si>
    <t>8 ยุทธศาสตร์ด้านการบริหารจัดการและ</t>
  </si>
  <si>
    <t xml:space="preserve">   ส่งเสริมการมีส่วนร่วมของประชาชน</t>
  </si>
  <si>
    <t>7.1 แผนงานบริหารงานทั่วไป</t>
  </si>
  <si>
    <t>7.2 แผนงานรักษาความสงบภายใน</t>
  </si>
  <si>
    <t>8.1 แผนงานบริหารงานทั่วไป</t>
  </si>
  <si>
    <t>8.2 แผนงานรักษาความสงบภายใน</t>
  </si>
  <si>
    <t>8.3 แผนงานสาธารณสุข</t>
  </si>
  <si>
    <t xml:space="preserve">   ส่งเสริมการท่องเที่ยวท้องถิ่น</t>
  </si>
  <si>
    <t>9.ยุทธศาสตร์การพัฒนาด้านพัฒนาและ</t>
  </si>
  <si>
    <t>9.1 แผนงานบริหารงานทั่วไป</t>
  </si>
  <si>
    <t>10.1 แผนงานสร้างความเข้มแข็งชุมชน</t>
  </si>
  <si>
    <t>10.2 แผนงานงบกลาง</t>
  </si>
  <si>
    <t>บัญชีสรุปโครงการพัฒนาเกินศักยภาพ</t>
  </si>
  <si>
    <t>7.1 แผนงานรักษาความสงบภายใน</t>
  </si>
  <si>
    <t>บัญชีสรุปครุภัณฑ์</t>
  </si>
  <si>
    <t>1. แผนงานบริหารงานทั่วไป</t>
  </si>
  <si>
    <t>2. แผนงานการรักษาความสงบภายใน</t>
  </si>
  <si>
    <t>3. แผนงานเคหะและชุมชน</t>
  </si>
  <si>
    <t>4. แผนงานสาธารณสุข</t>
  </si>
  <si>
    <t>5. แผนงานการศึกษา</t>
  </si>
  <si>
    <t>6. แผนงานการพาณิชย์</t>
  </si>
  <si>
    <t>3.1 แผนงานการศาสนา วัฒนธรรมและนันทนาการ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</si>
</sst>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53">
    <font>
      <sz val="11"/>
      <color theme="1"/>
      <name val="Calibri"/>
      <family val="2"/>
    </font>
    <font>
      <sz val="11"/>
      <color indexed="8"/>
      <name val="Tahoma"/>
      <family val="2"/>
    </font>
    <font>
      <sz val="10"/>
      <name val="Arial"/>
      <family val="2"/>
    </font>
    <font>
      <b/>
      <sz val="18"/>
      <color indexed="8"/>
      <name val="TH SarabunIT๙"/>
      <family val="2"/>
    </font>
    <font>
      <sz val="18"/>
      <color indexed="8"/>
      <name val="TH SarabunIT๙"/>
      <family val="2"/>
    </font>
    <font>
      <sz val="16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b/>
      <sz val="11"/>
      <color indexed="8"/>
      <name val="TH SarabunIT๙"/>
      <family val="2"/>
    </font>
    <font>
      <b/>
      <sz val="16"/>
      <color indexed="8"/>
      <name val="TH SarabunIT๙"/>
      <family val="2"/>
    </font>
    <font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1"/>
      <name val="TH SarabunIT๙"/>
      <family val="2"/>
    </font>
    <font>
      <sz val="11"/>
      <color theme="1"/>
      <name val="TH SarabunIT๙"/>
      <family val="2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1"/>
      <color theme="1"/>
      <name val="TH SarabunIT๙"/>
      <family val="2"/>
    </font>
    <font>
      <b/>
      <sz val="16"/>
      <color theme="1"/>
      <name val="TH SarabunIT๙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33" borderId="10" xfId="0" applyFont="1" applyFill="1" applyBorder="1" applyAlignment="1">
      <alignment horizontal="center"/>
    </xf>
    <xf numFmtId="0" fontId="47" fillId="33" borderId="11" xfId="0" applyFont="1" applyFill="1" applyBorder="1" applyAlignment="1">
      <alignment horizontal="center"/>
    </xf>
    <xf numFmtId="0" fontId="47" fillId="0" borderId="12" xfId="0" applyFont="1" applyBorder="1" applyAlignment="1">
      <alignment/>
    </xf>
    <xf numFmtId="0" fontId="47" fillId="0" borderId="10" xfId="0" applyFont="1" applyBorder="1" applyAlignment="1">
      <alignment/>
    </xf>
    <xf numFmtId="0" fontId="47" fillId="0" borderId="0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7" fillId="0" borderId="14" xfId="0" applyFont="1" applyBorder="1" applyAlignment="1">
      <alignment/>
    </xf>
    <xf numFmtId="0" fontId="47" fillId="0" borderId="0" xfId="0" applyFont="1" applyAlignment="1">
      <alignment/>
    </xf>
    <xf numFmtId="0" fontId="47" fillId="0" borderId="12" xfId="0" applyFont="1" applyBorder="1" applyAlignment="1">
      <alignment horizontal="center" vertical="center"/>
    </xf>
    <xf numFmtId="3" fontId="47" fillId="0" borderId="12" xfId="0" applyNumberFormat="1" applyFont="1" applyBorder="1" applyAlignment="1">
      <alignment horizontal="center" vertical="center"/>
    </xf>
    <xf numFmtId="3" fontId="47" fillId="0" borderId="15" xfId="0" applyNumberFormat="1" applyFont="1" applyBorder="1" applyAlignment="1">
      <alignment horizontal="center" vertical="center"/>
    </xf>
    <xf numFmtId="3" fontId="47" fillId="0" borderId="16" xfId="0" applyNumberFormat="1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8" fillId="0" borderId="17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/>
    </xf>
    <xf numFmtId="3" fontId="48" fillId="0" borderId="17" xfId="0" applyNumberFormat="1" applyFont="1" applyBorder="1" applyAlignment="1">
      <alignment horizontal="center" vertical="center"/>
    </xf>
    <xf numFmtId="0" fontId="48" fillId="0" borderId="0" xfId="0" applyFont="1" applyAlignment="1">
      <alignment/>
    </xf>
    <xf numFmtId="3" fontId="47" fillId="0" borderId="10" xfId="0" applyNumberFormat="1" applyFont="1" applyBorder="1" applyAlignment="1">
      <alignment horizontal="center"/>
    </xf>
    <xf numFmtId="0" fontId="47" fillId="0" borderId="19" xfId="0" applyFont="1" applyBorder="1" applyAlignment="1">
      <alignment horizontal="center"/>
    </xf>
    <xf numFmtId="3" fontId="47" fillId="0" borderId="10" xfId="0" applyNumberFormat="1" applyFont="1" applyBorder="1" applyAlignment="1">
      <alignment horizontal="right"/>
    </xf>
    <xf numFmtId="0" fontId="47" fillId="0" borderId="12" xfId="0" applyFont="1" applyBorder="1" applyAlignment="1">
      <alignment horizontal="center"/>
    </xf>
    <xf numFmtId="3" fontId="47" fillId="0" borderId="12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3" fontId="47" fillId="0" borderId="12" xfId="0" applyNumberFormat="1" applyFont="1" applyBorder="1" applyAlignment="1">
      <alignment horizontal="right"/>
    </xf>
    <xf numFmtId="3" fontId="47" fillId="0" borderId="16" xfId="0" applyNumberFormat="1" applyFont="1" applyBorder="1" applyAlignment="1">
      <alignment horizontal="center"/>
    </xf>
    <xf numFmtId="0" fontId="48" fillId="0" borderId="17" xfId="0" applyFont="1" applyBorder="1" applyAlignment="1">
      <alignment horizontal="center" vertical="center"/>
    </xf>
    <xf numFmtId="3" fontId="48" fillId="0" borderId="18" xfId="0" applyNumberFormat="1" applyFont="1" applyBorder="1" applyAlignment="1">
      <alignment horizontal="center" vertical="center"/>
    </xf>
    <xf numFmtId="3" fontId="47" fillId="0" borderId="14" xfId="0" applyNumberFormat="1" applyFont="1" applyBorder="1" applyAlignment="1">
      <alignment horizontal="center"/>
    </xf>
    <xf numFmtId="3" fontId="47" fillId="0" borderId="19" xfId="0" applyNumberFormat="1" applyFont="1" applyBorder="1" applyAlignment="1">
      <alignment horizontal="center"/>
    </xf>
    <xf numFmtId="3" fontId="47" fillId="0" borderId="19" xfId="0" applyNumberFormat="1" applyFont="1" applyBorder="1" applyAlignment="1">
      <alignment horizontal="right"/>
    </xf>
    <xf numFmtId="3" fontId="47" fillId="0" borderId="0" xfId="0" applyNumberFormat="1" applyFont="1" applyBorder="1" applyAlignment="1">
      <alignment horizontal="center"/>
    </xf>
    <xf numFmtId="3" fontId="47" fillId="0" borderId="0" xfId="0" applyNumberFormat="1" applyFont="1" applyBorder="1" applyAlignment="1">
      <alignment horizontal="right"/>
    </xf>
    <xf numFmtId="0" fontId="9" fillId="0" borderId="13" xfId="46" applyFont="1" applyBorder="1" applyAlignment="1">
      <alignment/>
      <protection/>
    </xf>
    <xf numFmtId="0" fontId="10" fillId="0" borderId="10" xfId="46" applyFont="1" applyBorder="1" applyAlignment="1">
      <alignment/>
      <protection/>
    </xf>
    <xf numFmtId="3" fontId="10" fillId="0" borderId="10" xfId="46" applyNumberFormat="1" applyFont="1" applyBorder="1" applyAlignment="1">
      <alignment horizontal="center"/>
      <protection/>
    </xf>
    <xf numFmtId="3" fontId="10" fillId="0" borderId="10" xfId="46" applyNumberFormat="1" applyFont="1" applyBorder="1" applyAlignment="1">
      <alignment horizontal="right"/>
      <protection/>
    </xf>
    <xf numFmtId="0" fontId="10" fillId="0" borderId="10" xfId="46" applyFont="1" applyBorder="1" applyAlignment="1">
      <alignment horizontal="center"/>
      <protection/>
    </xf>
    <xf numFmtId="0" fontId="9" fillId="0" borderId="15" xfId="46" applyFont="1" applyBorder="1" applyAlignment="1">
      <alignment/>
      <protection/>
    </xf>
    <xf numFmtId="0" fontId="48" fillId="0" borderId="20" xfId="0" applyFont="1" applyBorder="1" applyAlignment="1">
      <alignment horizontal="center"/>
    </xf>
    <xf numFmtId="3" fontId="47" fillId="0" borderId="21" xfId="0" applyNumberFormat="1" applyFont="1" applyBorder="1" applyAlignment="1">
      <alignment horizontal="center" vertical="center"/>
    </xf>
    <xf numFmtId="3" fontId="47" fillId="0" borderId="10" xfId="0" applyNumberFormat="1" applyFont="1" applyBorder="1" applyAlignment="1">
      <alignment/>
    </xf>
    <xf numFmtId="0" fontId="47" fillId="0" borderId="16" xfId="0" applyFont="1" applyBorder="1" applyAlignment="1">
      <alignment/>
    </xf>
    <xf numFmtId="3" fontId="47" fillId="0" borderId="12" xfId="0" applyNumberFormat="1" applyFont="1" applyBorder="1" applyAlignment="1">
      <alignment/>
    </xf>
    <xf numFmtId="3" fontId="47" fillId="0" borderId="15" xfId="0" applyNumberFormat="1" applyFont="1" applyBorder="1" applyAlignment="1">
      <alignment/>
    </xf>
    <xf numFmtId="0" fontId="47" fillId="0" borderId="19" xfId="0" applyFont="1" applyBorder="1" applyAlignment="1">
      <alignment horizontal="right"/>
    </xf>
    <xf numFmtId="0" fontId="47" fillId="0" borderId="10" xfId="0" applyFont="1" applyBorder="1" applyAlignment="1">
      <alignment horizontal="right"/>
    </xf>
    <xf numFmtId="0" fontId="47" fillId="0" borderId="0" xfId="0" applyFont="1" applyBorder="1" applyAlignment="1">
      <alignment horizontal="right"/>
    </xf>
    <xf numFmtId="0" fontId="47" fillId="0" borderId="16" xfId="0" applyFont="1" applyBorder="1" applyAlignment="1">
      <alignment horizontal="right"/>
    </xf>
    <xf numFmtId="3" fontId="47" fillId="0" borderId="12" xfId="0" applyNumberFormat="1" applyFont="1" applyBorder="1" applyAlignment="1">
      <alignment horizontal="right" vertical="center"/>
    </xf>
    <xf numFmtId="0" fontId="47" fillId="0" borderId="0" xfId="0" applyFont="1" applyBorder="1" applyAlignment="1">
      <alignment horizontal="center" vertical="center"/>
    </xf>
    <xf numFmtId="0" fontId="47" fillId="0" borderId="12" xfId="0" applyFont="1" applyBorder="1" applyAlignment="1">
      <alignment horizontal="right"/>
    </xf>
    <xf numFmtId="0" fontId="49" fillId="0" borderId="0" xfId="0" applyFont="1" applyAlignment="1">
      <alignment/>
    </xf>
    <xf numFmtId="0" fontId="47" fillId="0" borderId="0" xfId="0" applyFont="1" applyAlignment="1">
      <alignment horizontal="right"/>
    </xf>
    <xf numFmtId="0" fontId="47" fillId="0" borderId="0" xfId="0" applyFont="1" applyAlignment="1">
      <alignment horizontal="center"/>
    </xf>
    <xf numFmtId="0" fontId="50" fillId="0" borderId="17" xfId="0" applyFont="1" applyBorder="1" applyAlignment="1">
      <alignment horizontal="center"/>
    </xf>
    <xf numFmtId="0" fontId="51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shrinkToFit="1"/>
    </xf>
    <xf numFmtId="0" fontId="48" fillId="0" borderId="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3" fontId="47" fillId="0" borderId="11" xfId="0" applyNumberFormat="1" applyFont="1" applyBorder="1" applyAlignment="1">
      <alignment horizontal="center"/>
    </xf>
    <xf numFmtId="0" fontId="47" fillId="0" borderId="22" xfId="0" applyFont="1" applyBorder="1" applyAlignment="1">
      <alignment horizontal="center"/>
    </xf>
    <xf numFmtId="0" fontId="47" fillId="33" borderId="10" xfId="0" applyFont="1" applyFill="1" applyBorder="1" applyAlignment="1">
      <alignment horizontal="center" shrinkToFit="1"/>
    </xf>
    <xf numFmtId="0" fontId="47" fillId="33" borderId="11" xfId="0" applyFont="1" applyFill="1" applyBorder="1" applyAlignment="1">
      <alignment horizontal="center" shrinkToFit="1"/>
    </xf>
    <xf numFmtId="0" fontId="47" fillId="33" borderId="12" xfId="0" applyFont="1" applyFill="1" applyBorder="1" applyAlignment="1">
      <alignment horizontal="center" shrinkToFit="1"/>
    </xf>
    <xf numFmtId="0" fontId="9" fillId="0" borderId="15" xfId="46" applyFont="1" applyBorder="1" applyAlignment="1">
      <alignment shrinkToFit="1"/>
      <protection/>
    </xf>
    <xf numFmtId="3" fontId="9" fillId="0" borderId="12" xfId="46" applyNumberFormat="1" applyFont="1" applyBorder="1" applyAlignment="1">
      <alignment horizontal="center"/>
      <protection/>
    </xf>
    <xf numFmtId="0" fontId="9" fillId="0" borderId="12" xfId="46" applyFont="1" applyBorder="1" applyAlignment="1">
      <alignment horizontal="center"/>
      <protection/>
    </xf>
    <xf numFmtId="0" fontId="48" fillId="0" borderId="0" xfId="0" applyFont="1" applyBorder="1" applyAlignment="1">
      <alignment horizontal="center" vertical="center"/>
    </xf>
    <xf numFmtId="3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/>
    </xf>
    <xf numFmtId="0" fontId="52" fillId="0" borderId="17" xfId="0" applyFont="1" applyBorder="1" applyAlignment="1">
      <alignment horizontal="center" vertical="top"/>
    </xf>
    <xf numFmtId="0" fontId="49" fillId="0" borderId="0" xfId="0" applyFont="1" applyAlignment="1">
      <alignment vertical="top"/>
    </xf>
    <xf numFmtId="0" fontId="52" fillId="0" borderId="0" xfId="0" applyFont="1" applyAlignment="1">
      <alignment vertical="top"/>
    </xf>
    <xf numFmtId="0" fontId="47" fillId="0" borderId="16" xfId="0" applyFont="1" applyBorder="1" applyAlignment="1">
      <alignment horizontal="center"/>
    </xf>
    <xf numFmtId="0" fontId="47" fillId="0" borderId="12" xfId="0" applyFont="1" applyBorder="1" applyAlignment="1">
      <alignment horizontal="left"/>
    </xf>
    <xf numFmtId="187" fontId="48" fillId="0" borderId="18" xfId="36" applyNumberFormat="1" applyFont="1" applyBorder="1" applyAlignment="1">
      <alignment horizontal="center" vertical="center" shrinkToFit="1"/>
    </xf>
    <xf numFmtId="0" fontId="47" fillId="0" borderId="12" xfId="0" applyFont="1" applyBorder="1" applyAlignment="1">
      <alignment shrinkToFit="1"/>
    </xf>
    <xf numFmtId="3" fontId="47" fillId="0" borderId="12" xfId="0" applyNumberFormat="1" applyFont="1" applyBorder="1" applyAlignment="1">
      <alignment horizontal="center" shrinkToFit="1"/>
    </xf>
    <xf numFmtId="3" fontId="48" fillId="0" borderId="17" xfId="0" applyNumberFormat="1" applyFont="1" applyBorder="1" applyAlignment="1">
      <alignment horizontal="center" vertical="center" shrinkToFit="1"/>
    </xf>
    <xf numFmtId="0" fontId="47" fillId="33" borderId="20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52" fillId="0" borderId="16" xfId="0" applyFont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49" fillId="33" borderId="11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50" fillId="0" borderId="16" xfId="0" applyFont="1" applyBorder="1" applyAlignment="1">
      <alignment horizontal="center"/>
    </xf>
  </cellXfs>
  <cellStyles count="53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กติ 2 2 2" xfId="45"/>
    <cellStyle name="ปกติ 3" xfId="46"/>
    <cellStyle name="ปกติ 4" xfId="47"/>
    <cellStyle name="ปกติ 6" xfId="48"/>
    <cellStyle name="ปกติ 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ส่วนที่ถูกเน้น1" xfId="55"/>
    <cellStyle name="ส่วนที่ถูกเน้น2" xfId="56"/>
    <cellStyle name="ส่วนที่ถูกเน้น3" xfId="57"/>
    <cellStyle name="ส่วนที่ถูกเน้น4" xfId="58"/>
    <cellStyle name="ส่วนที่ถูกเน้น5" xfId="59"/>
    <cellStyle name="ส่วนที่ถูกเน้น6" xfId="60"/>
    <cellStyle name="แสดงผล" xfId="61"/>
    <cellStyle name="หมายเหตุ" xfId="62"/>
    <cellStyle name="หัวเรื่อง 1" xfId="63"/>
    <cellStyle name="หัวเรื่อง 2" xfId="64"/>
    <cellStyle name="หัวเรื่อง 3" xfId="65"/>
    <cellStyle name="หัวเรื่อง 4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view="pageBreakPreview" zoomScaleSheetLayoutView="100" zoomScalePageLayoutView="0" workbookViewId="0" topLeftCell="A58">
      <selection activeCell="F71" sqref="F71"/>
    </sheetView>
  </sheetViews>
  <sheetFormatPr defaultColWidth="9.00390625" defaultRowHeight="15"/>
  <cols>
    <col min="1" max="1" width="31.00390625" style="3" customWidth="1"/>
    <col min="2" max="2" width="5.57421875" style="12" customWidth="1"/>
    <col min="3" max="3" width="11.421875" style="12" customWidth="1"/>
    <col min="4" max="4" width="5.7109375" style="12" customWidth="1"/>
    <col min="5" max="5" width="11.28125" style="12" customWidth="1"/>
    <col min="6" max="6" width="5.7109375" style="12" customWidth="1"/>
    <col min="7" max="7" width="11.140625" style="12" customWidth="1"/>
    <col min="8" max="8" width="5.8515625" style="12" customWidth="1"/>
    <col min="9" max="9" width="11.7109375" style="12" customWidth="1"/>
    <col min="10" max="10" width="5.8515625" style="12" customWidth="1"/>
    <col min="11" max="11" width="11.28125" style="12" customWidth="1"/>
    <col min="12" max="12" width="5.8515625" style="59" customWidth="1"/>
    <col min="13" max="13" width="11.7109375" style="12" customWidth="1"/>
    <col min="14" max="16384" width="9.00390625" style="3" customWidth="1"/>
  </cols>
  <sheetData>
    <row r="1" spans="1:13" s="78" customFormat="1" ht="21" customHeight="1">
      <c r="A1" s="88" t="s">
        <v>11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  <c r="M1" s="77" t="s">
        <v>10</v>
      </c>
    </row>
    <row r="2" spans="1:12" s="79" customFormat="1" ht="21" customHeight="1">
      <c r="A2" s="88" t="s">
        <v>33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79" customFormat="1" ht="21" customHeight="1">
      <c r="A3" s="88" t="s">
        <v>16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</row>
    <row r="4" s="1" customFormat="1" ht="21" customHeight="1">
      <c r="L4" s="2"/>
    </row>
    <row r="5" spans="1:13" ht="18.75">
      <c r="A5" s="90" t="s">
        <v>2</v>
      </c>
      <c r="B5" s="86" t="s">
        <v>6</v>
      </c>
      <c r="C5" s="87"/>
      <c r="D5" s="86" t="s">
        <v>9</v>
      </c>
      <c r="E5" s="87"/>
      <c r="F5" s="86" t="s">
        <v>12</v>
      </c>
      <c r="G5" s="87"/>
      <c r="H5" s="86" t="s">
        <v>13</v>
      </c>
      <c r="I5" s="87"/>
      <c r="J5" s="86" t="s">
        <v>18</v>
      </c>
      <c r="K5" s="87"/>
      <c r="L5" s="86" t="s">
        <v>19</v>
      </c>
      <c r="M5" s="87"/>
    </row>
    <row r="6" spans="1:13" ht="18.75">
      <c r="A6" s="91"/>
      <c r="B6" s="68" t="s">
        <v>3</v>
      </c>
      <c r="C6" s="4" t="s">
        <v>1</v>
      </c>
      <c r="D6" s="68" t="s">
        <v>3</v>
      </c>
      <c r="E6" s="4" t="s">
        <v>1</v>
      </c>
      <c r="F6" s="68" t="s">
        <v>3</v>
      </c>
      <c r="G6" s="4" t="s">
        <v>1</v>
      </c>
      <c r="H6" s="68" t="s">
        <v>3</v>
      </c>
      <c r="I6" s="4" t="s">
        <v>1</v>
      </c>
      <c r="J6" s="68" t="s">
        <v>3</v>
      </c>
      <c r="K6" s="4" t="s">
        <v>1</v>
      </c>
      <c r="L6" s="68" t="s">
        <v>3</v>
      </c>
      <c r="M6" s="4" t="s">
        <v>1</v>
      </c>
    </row>
    <row r="7" spans="1:13" ht="18.75">
      <c r="A7" s="92"/>
      <c r="B7" s="69" t="s">
        <v>0</v>
      </c>
      <c r="C7" s="5" t="s">
        <v>4</v>
      </c>
      <c r="D7" s="69" t="s">
        <v>0</v>
      </c>
      <c r="E7" s="5" t="s">
        <v>4</v>
      </c>
      <c r="F7" s="69" t="s">
        <v>0</v>
      </c>
      <c r="G7" s="5" t="s">
        <v>4</v>
      </c>
      <c r="H7" s="69" t="s">
        <v>0</v>
      </c>
      <c r="I7" s="5" t="s">
        <v>4</v>
      </c>
      <c r="J7" s="69" t="s">
        <v>0</v>
      </c>
      <c r="K7" s="5" t="s">
        <v>4</v>
      </c>
      <c r="L7" s="70" t="s">
        <v>0</v>
      </c>
      <c r="M7" s="5" t="s">
        <v>4</v>
      </c>
    </row>
    <row r="8" spans="1:13" s="12" customFormat="1" ht="18.75">
      <c r="A8" s="6" t="s">
        <v>14</v>
      </c>
      <c r="B8" s="7"/>
      <c r="C8" s="7"/>
      <c r="D8" s="7"/>
      <c r="E8" s="7"/>
      <c r="F8" s="7"/>
      <c r="G8" s="7"/>
      <c r="H8" s="8"/>
      <c r="I8" s="9"/>
      <c r="J8" s="7"/>
      <c r="K8" s="9"/>
      <c r="L8" s="10"/>
      <c r="M8" s="11"/>
    </row>
    <row r="9" spans="1:13" s="12" customFormat="1" ht="18.75">
      <c r="A9" s="6" t="s">
        <v>20</v>
      </c>
      <c r="B9" s="13">
        <v>39</v>
      </c>
      <c r="C9" s="14">
        <v>17095861</v>
      </c>
      <c r="D9" s="13">
        <v>37</v>
      </c>
      <c r="E9" s="14">
        <v>22621500</v>
      </c>
      <c r="F9" s="13">
        <v>30</v>
      </c>
      <c r="G9" s="14">
        <v>9931800</v>
      </c>
      <c r="H9" s="13">
        <v>21</v>
      </c>
      <c r="I9" s="15">
        <v>6873600</v>
      </c>
      <c r="J9" s="13">
        <v>36</v>
      </c>
      <c r="K9" s="15">
        <v>10012000</v>
      </c>
      <c r="L9" s="13">
        <f>B9+D9+F9+H9+J9</f>
        <v>163</v>
      </c>
      <c r="M9" s="16">
        <f>C9+E9+G9+I9+K9</f>
        <v>66534761</v>
      </c>
    </row>
    <row r="10" spans="1:13" s="12" customFormat="1" ht="18.75">
      <c r="A10" s="6" t="s">
        <v>21</v>
      </c>
      <c r="B10" s="17">
        <v>0</v>
      </c>
      <c r="C10" s="14">
        <v>0</v>
      </c>
      <c r="D10" s="17">
        <v>0</v>
      </c>
      <c r="E10" s="14">
        <v>0</v>
      </c>
      <c r="F10" s="17">
        <v>10</v>
      </c>
      <c r="G10" s="14">
        <v>1929400</v>
      </c>
      <c r="H10" s="17">
        <v>1</v>
      </c>
      <c r="I10" s="15">
        <v>1000000</v>
      </c>
      <c r="J10" s="13">
        <v>1</v>
      </c>
      <c r="K10" s="15">
        <v>2500000</v>
      </c>
      <c r="L10" s="13">
        <f>B10+D10+F10+H10+J10</f>
        <v>12</v>
      </c>
      <c r="M10" s="16">
        <f>C10+E10+G10+I10+K10</f>
        <v>5429400</v>
      </c>
    </row>
    <row r="11" spans="1:13" s="12" customFormat="1" ht="18.75">
      <c r="A11" s="6" t="s">
        <v>22</v>
      </c>
      <c r="B11" s="17">
        <v>1</v>
      </c>
      <c r="C11" s="14">
        <v>500000</v>
      </c>
      <c r="D11" s="17">
        <v>1</v>
      </c>
      <c r="E11" s="14">
        <v>500000</v>
      </c>
      <c r="F11" s="17">
        <v>1</v>
      </c>
      <c r="G11" s="14">
        <v>500000</v>
      </c>
      <c r="H11" s="17">
        <v>1</v>
      </c>
      <c r="I11" s="15">
        <v>500000</v>
      </c>
      <c r="J11" s="13">
        <v>1</v>
      </c>
      <c r="K11" s="15">
        <v>500000</v>
      </c>
      <c r="L11" s="13">
        <f>B11+D11+F11+H11+J11</f>
        <v>5</v>
      </c>
      <c r="M11" s="16">
        <f>C11+E11+G11+I11+K11</f>
        <v>2500000</v>
      </c>
    </row>
    <row r="12" spans="1:13" s="22" customFormat="1" ht="18.75">
      <c r="A12" s="19" t="s">
        <v>5</v>
      </c>
      <c r="B12" s="20">
        <f aca="true" t="shared" si="0" ref="B12:M12">SUM(B9:B11)</f>
        <v>40</v>
      </c>
      <c r="C12" s="21">
        <f t="shared" si="0"/>
        <v>17595861</v>
      </c>
      <c r="D12" s="20">
        <f t="shared" si="0"/>
        <v>38</v>
      </c>
      <c r="E12" s="21">
        <f t="shared" si="0"/>
        <v>23121500</v>
      </c>
      <c r="F12" s="20">
        <f t="shared" si="0"/>
        <v>41</v>
      </c>
      <c r="G12" s="21">
        <f t="shared" si="0"/>
        <v>12361200</v>
      </c>
      <c r="H12" s="20">
        <f t="shared" si="0"/>
        <v>23</v>
      </c>
      <c r="I12" s="21">
        <f t="shared" si="0"/>
        <v>8373600</v>
      </c>
      <c r="J12" s="20">
        <f t="shared" si="0"/>
        <v>38</v>
      </c>
      <c r="K12" s="21">
        <f t="shared" si="0"/>
        <v>13012000</v>
      </c>
      <c r="L12" s="20">
        <f t="shared" si="0"/>
        <v>180</v>
      </c>
      <c r="M12" s="21">
        <f t="shared" si="0"/>
        <v>74464161</v>
      </c>
    </row>
    <row r="13" spans="1:13" s="12" customFormat="1" ht="18.75">
      <c r="A13" s="63" t="s">
        <v>23</v>
      </c>
      <c r="B13" s="10"/>
      <c r="C13" s="23"/>
      <c r="D13" s="24"/>
      <c r="E13" s="25"/>
      <c r="F13" s="24"/>
      <c r="G13" s="25"/>
      <c r="H13" s="24"/>
      <c r="I13" s="25"/>
      <c r="J13" s="24"/>
      <c r="K13" s="25"/>
      <c r="L13" s="10"/>
      <c r="M13" s="23"/>
    </row>
    <row r="14" spans="1:13" s="12" customFormat="1" ht="18.75">
      <c r="A14" s="6" t="s">
        <v>24</v>
      </c>
      <c r="B14" s="26"/>
      <c r="C14" s="27"/>
      <c r="D14" s="28"/>
      <c r="E14" s="29"/>
      <c r="F14" s="28"/>
      <c r="G14" s="29"/>
      <c r="H14" s="28"/>
      <c r="I14" s="29"/>
      <c r="J14" s="28"/>
      <c r="K14" s="29"/>
      <c r="L14" s="26"/>
      <c r="M14" s="30"/>
    </row>
    <row r="15" spans="1:13" s="12" customFormat="1" ht="18.75">
      <c r="A15" s="6" t="s">
        <v>25</v>
      </c>
      <c r="B15" s="65">
        <v>0</v>
      </c>
      <c r="C15" s="66">
        <v>0</v>
      </c>
      <c r="D15" s="67">
        <v>1</v>
      </c>
      <c r="E15" s="66">
        <v>10000</v>
      </c>
      <c r="F15" s="67">
        <v>1</v>
      </c>
      <c r="G15" s="66">
        <v>10000</v>
      </c>
      <c r="H15" s="67">
        <v>1</v>
      </c>
      <c r="I15" s="66">
        <v>10000</v>
      </c>
      <c r="J15" s="67">
        <v>1</v>
      </c>
      <c r="K15" s="66">
        <v>10000</v>
      </c>
      <c r="L15" s="18">
        <f>B15+D15+F15+H15+J15</f>
        <v>4</v>
      </c>
      <c r="M15" s="45">
        <f>C15+E15+G15+I15+K15</f>
        <v>40000</v>
      </c>
    </row>
    <row r="16" spans="1:13" s="22" customFormat="1" ht="18.75">
      <c r="A16" s="19" t="s">
        <v>5</v>
      </c>
      <c r="B16" s="20">
        <f aca="true" t="shared" si="1" ref="B16:M16">SUM(B13:B15)</f>
        <v>0</v>
      </c>
      <c r="C16" s="21">
        <f t="shared" si="1"/>
        <v>0</v>
      </c>
      <c r="D16" s="20">
        <f t="shared" si="1"/>
        <v>1</v>
      </c>
      <c r="E16" s="21">
        <f t="shared" si="1"/>
        <v>10000</v>
      </c>
      <c r="F16" s="20">
        <f t="shared" si="1"/>
        <v>1</v>
      </c>
      <c r="G16" s="21">
        <f t="shared" si="1"/>
        <v>10000</v>
      </c>
      <c r="H16" s="20">
        <f t="shared" si="1"/>
        <v>1</v>
      </c>
      <c r="I16" s="21">
        <f t="shared" si="1"/>
        <v>10000</v>
      </c>
      <c r="J16" s="20">
        <f t="shared" si="1"/>
        <v>1</v>
      </c>
      <c r="K16" s="21">
        <f t="shared" si="1"/>
        <v>10000</v>
      </c>
      <c r="L16" s="20">
        <f t="shared" si="1"/>
        <v>4</v>
      </c>
      <c r="M16" s="21">
        <f t="shared" si="1"/>
        <v>40000</v>
      </c>
    </row>
    <row r="17" spans="1:13" s="12" customFormat="1" ht="18.75">
      <c r="A17" s="7" t="s">
        <v>26</v>
      </c>
      <c r="B17" s="33"/>
      <c r="C17" s="34"/>
      <c r="D17" s="23"/>
      <c r="E17" s="35"/>
      <c r="F17" s="23"/>
      <c r="G17" s="35"/>
      <c r="H17" s="23"/>
      <c r="I17" s="35"/>
      <c r="J17" s="23"/>
      <c r="K17" s="35"/>
      <c r="L17" s="23"/>
      <c r="M17" s="23"/>
    </row>
    <row r="18" spans="1:13" s="12" customFormat="1" ht="18.75">
      <c r="A18" s="6" t="s">
        <v>27</v>
      </c>
      <c r="B18" s="30"/>
      <c r="C18" s="36"/>
      <c r="D18" s="27"/>
      <c r="E18" s="37"/>
      <c r="F18" s="27"/>
      <c r="G18" s="37"/>
      <c r="H18" s="27"/>
      <c r="I18" s="37"/>
      <c r="J18" s="27"/>
      <c r="K18" s="37"/>
      <c r="L18" s="27"/>
      <c r="M18" s="30"/>
    </row>
    <row r="19" spans="1:13" s="12" customFormat="1" ht="18.75">
      <c r="A19" s="83" t="s">
        <v>59</v>
      </c>
      <c r="B19" s="65">
        <v>5</v>
      </c>
      <c r="C19" s="66">
        <v>900000</v>
      </c>
      <c r="D19" s="65">
        <v>5</v>
      </c>
      <c r="E19" s="66">
        <v>900000</v>
      </c>
      <c r="F19" s="65">
        <v>5</v>
      </c>
      <c r="G19" s="66">
        <v>900000</v>
      </c>
      <c r="H19" s="65">
        <v>5</v>
      </c>
      <c r="I19" s="66">
        <v>900000</v>
      </c>
      <c r="J19" s="65">
        <v>5</v>
      </c>
      <c r="K19" s="66">
        <v>900000</v>
      </c>
      <c r="L19" s="18">
        <f>B19+D19+F19+H19+J19</f>
        <v>25</v>
      </c>
      <c r="M19" s="45">
        <f>C19+E19+G19+I19+K19</f>
        <v>4500000</v>
      </c>
    </row>
    <row r="20" spans="1:13" s="22" customFormat="1" ht="18.75">
      <c r="A20" s="19" t="s">
        <v>5</v>
      </c>
      <c r="B20" s="20">
        <f aca="true" t="shared" si="2" ref="B20:M20">SUM(B17:B19)</f>
        <v>5</v>
      </c>
      <c r="C20" s="21">
        <f t="shared" si="2"/>
        <v>900000</v>
      </c>
      <c r="D20" s="20">
        <f t="shared" si="2"/>
        <v>5</v>
      </c>
      <c r="E20" s="21">
        <f t="shared" si="2"/>
        <v>900000</v>
      </c>
      <c r="F20" s="20">
        <f t="shared" si="2"/>
        <v>5</v>
      </c>
      <c r="G20" s="21">
        <f t="shared" si="2"/>
        <v>900000</v>
      </c>
      <c r="H20" s="20">
        <f t="shared" si="2"/>
        <v>5</v>
      </c>
      <c r="I20" s="21">
        <f t="shared" si="2"/>
        <v>900000</v>
      </c>
      <c r="J20" s="20">
        <f t="shared" si="2"/>
        <v>5</v>
      </c>
      <c r="K20" s="21">
        <f t="shared" si="2"/>
        <v>900000</v>
      </c>
      <c r="L20" s="20">
        <f t="shared" si="2"/>
        <v>25</v>
      </c>
      <c r="M20" s="21">
        <f t="shared" si="2"/>
        <v>4500000</v>
      </c>
    </row>
    <row r="21" spans="1:13" s="12" customFormat="1" ht="18.75">
      <c r="A21" s="38" t="s">
        <v>8</v>
      </c>
      <c r="B21" s="39"/>
      <c r="C21" s="40"/>
      <c r="D21" s="39"/>
      <c r="E21" s="41"/>
      <c r="F21" s="39"/>
      <c r="G21" s="41"/>
      <c r="H21" s="39"/>
      <c r="I21" s="41"/>
      <c r="J21" s="39"/>
      <c r="K21" s="41"/>
      <c r="L21" s="42"/>
      <c r="M21" s="40"/>
    </row>
    <row r="22" spans="1:13" s="12" customFormat="1" ht="18.75">
      <c r="A22" s="43" t="s">
        <v>28</v>
      </c>
      <c r="B22" s="73">
        <v>8</v>
      </c>
      <c r="C22" s="72">
        <v>14930000</v>
      </c>
      <c r="D22" s="73">
        <v>16</v>
      </c>
      <c r="E22" s="72">
        <v>15928900</v>
      </c>
      <c r="F22" s="73">
        <v>11</v>
      </c>
      <c r="G22" s="72">
        <v>15990000</v>
      </c>
      <c r="H22" s="73">
        <v>10</v>
      </c>
      <c r="I22" s="72">
        <v>15190000</v>
      </c>
      <c r="J22" s="73">
        <v>10</v>
      </c>
      <c r="K22" s="72">
        <v>15190000</v>
      </c>
      <c r="L22" s="13">
        <f>B22+D22+F22+H22+J22</f>
        <v>55</v>
      </c>
      <c r="M22" s="16">
        <f>C22+E22+G22+I22+K22</f>
        <v>77228900</v>
      </c>
    </row>
    <row r="23" spans="1:13" s="12" customFormat="1" ht="18.75">
      <c r="A23" s="71" t="s">
        <v>29</v>
      </c>
      <c r="B23" s="65">
        <v>3</v>
      </c>
      <c r="C23" s="66">
        <v>500000</v>
      </c>
      <c r="D23" s="65">
        <v>3</v>
      </c>
      <c r="E23" s="66">
        <v>500000</v>
      </c>
      <c r="F23" s="65">
        <v>5</v>
      </c>
      <c r="G23" s="66">
        <v>4000000</v>
      </c>
      <c r="H23" s="65">
        <v>3</v>
      </c>
      <c r="I23" s="66">
        <v>500000</v>
      </c>
      <c r="J23" s="65">
        <v>3</v>
      </c>
      <c r="K23" s="66">
        <v>500000</v>
      </c>
      <c r="L23" s="18">
        <f>B23+D23+F23+H23+J23</f>
        <v>17</v>
      </c>
      <c r="M23" s="45">
        <f>C23+E23+G23+I23+K23</f>
        <v>6000000</v>
      </c>
    </row>
    <row r="24" spans="1:13" s="22" customFormat="1" ht="18.75">
      <c r="A24" s="44" t="s">
        <v>5</v>
      </c>
      <c r="B24" s="31">
        <f aca="true" t="shared" si="3" ref="B24:M24">SUM(B21:B23)</f>
        <v>11</v>
      </c>
      <c r="C24" s="21">
        <f t="shared" si="3"/>
        <v>15430000</v>
      </c>
      <c r="D24" s="20">
        <f t="shared" si="3"/>
        <v>19</v>
      </c>
      <c r="E24" s="21">
        <f t="shared" si="3"/>
        <v>16428900</v>
      </c>
      <c r="F24" s="20">
        <f t="shared" si="3"/>
        <v>16</v>
      </c>
      <c r="G24" s="21">
        <f t="shared" si="3"/>
        <v>19990000</v>
      </c>
      <c r="H24" s="20">
        <f t="shared" si="3"/>
        <v>13</v>
      </c>
      <c r="I24" s="21">
        <f t="shared" si="3"/>
        <v>15690000</v>
      </c>
      <c r="J24" s="20">
        <f t="shared" si="3"/>
        <v>13</v>
      </c>
      <c r="K24" s="21">
        <f t="shared" si="3"/>
        <v>15690000</v>
      </c>
      <c r="L24" s="20">
        <f t="shared" si="3"/>
        <v>72</v>
      </c>
      <c r="M24" s="21">
        <f t="shared" si="3"/>
        <v>83228900</v>
      </c>
    </row>
    <row r="25" spans="1:13" s="12" customFormat="1" ht="18.75">
      <c r="A25" s="7" t="s">
        <v>7</v>
      </c>
      <c r="B25" s="26"/>
      <c r="C25" s="36"/>
      <c r="D25" s="10"/>
      <c r="E25" s="25"/>
      <c r="F25" s="10"/>
      <c r="G25" s="25"/>
      <c r="H25" s="10"/>
      <c r="I25" s="25"/>
      <c r="J25" s="10"/>
      <c r="K25" s="25"/>
      <c r="L25" s="10"/>
      <c r="M25" s="23"/>
    </row>
    <row r="26" spans="1:13" s="12" customFormat="1" ht="18.75">
      <c r="A26" s="6" t="s">
        <v>30</v>
      </c>
      <c r="B26" s="73">
        <v>2</v>
      </c>
      <c r="C26" s="72">
        <v>200000</v>
      </c>
      <c r="D26" s="73">
        <v>2</v>
      </c>
      <c r="E26" s="72">
        <v>200000</v>
      </c>
      <c r="F26" s="73">
        <v>2</v>
      </c>
      <c r="G26" s="72">
        <v>200000</v>
      </c>
      <c r="H26" s="73">
        <v>2</v>
      </c>
      <c r="I26" s="72">
        <v>200000</v>
      </c>
      <c r="J26" s="73">
        <v>2</v>
      </c>
      <c r="K26" s="72">
        <v>200000</v>
      </c>
      <c r="L26" s="13">
        <f>B26+D26+F26+H26+J26</f>
        <v>10</v>
      </c>
      <c r="M26" s="16">
        <f>C26+E26+G26+I26+K26</f>
        <v>1000000</v>
      </c>
    </row>
    <row r="27" spans="1:13" s="22" customFormat="1" ht="18.75">
      <c r="A27" s="44" t="s">
        <v>5</v>
      </c>
      <c r="B27" s="31">
        <f aca="true" t="shared" si="4" ref="B27:M27">SUM(B25:B26)</f>
        <v>2</v>
      </c>
      <c r="C27" s="21">
        <f t="shared" si="4"/>
        <v>200000</v>
      </c>
      <c r="D27" s="20">
        <f t="shared" si="4"/>
        <v>2</v>
      </c>
      <c r="E27" s="21">
        <f t="shared" si="4"/>
        <v>200000</v>
      </c>
      <c r="F27" s="20">
        <f t="shared" si="4"/>
        <v>2</v>
      </c>
      <c r="G27" s="21">
        <f t="shared" si="4"/>
        <v>200000</v>
      </c>
      <c r="H27" s="20">
        <f t="shared" si="4"/>
        <v>2</v>
      </c>
      <c r="I27" s="21">
        <f t="shared" si="4"/>
        <v>200000</v>
      </c>
      <c r="J27" s="20">
        <f t="shared" si="4"/>
        <v>2</v>
      </c>
      <c r="K27" s="21">
        <f t="shared" si="4"/>
        <v>200000</v>
      </c>
      <c r="L27" s="20">
        <f t="shared" si="4"/>
        <v>10</v>
      </c>
      <c r="M27" s="21">
        <f t="shared" si="4"/>
        <v>1000000</v>
      </c>
    </row>
    <row r="28" spans="1:13" s="76" customFormat="1" ht="18.75">
      <c r="A28" s="64"/>
      <c r="B28" s="74"/>
      <c r="C28" s="75"/>
      <c r="D28" s="74"/>
      <c r="E28" s="75"/>
      <c r="F28" s="74"/>
      <c r="G28" s="75"/>
      <c r="H28" s="74"/>
      <c r="I28" s="75"/>
      <c r="J28" s="74"/>
      <c r="K28" s="75"/>
      <c r="L28" s="74"/>
      <c r="M28" s="75"/>
    </row>
    <row r="29" spans="1:13" s="76" customFormat="1" ht="18.75">
      <c r="A29" s="64"/>
      <c r="B29" s="74"/>
      <c r="C29" s="75"/>
      <c r="D29" s="74"/>
      <c r="E29" s="75"/>
      <c r="F29" s="74"/>
      <c r="G29" s="75"/>
      <c r="H29" s="74"/>
      <c r="I29" s="75"/>
      <c r="J29" s="74"/>
      <c r="K29" s="75"/>
      <c r="L29" s="74"/>
      <c r="M29" s="75"/>
    </row>
    <row r="30" spans="1:13" s="78" customFormat="1" ht="21" customHeight="1">
      <c r="A30" s="88" t="s">
        <v>11</v>
      </c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9"/>
      <c r="M30" s="77" t="s">
        <v>10</v>
      </c>
    </row>
    <row r="31" spans="1:12" s="79" customFormat="1" ht="21" customHeight="1">
      <c r="A31" s="88" t="s">
        <v>33</v>
      </c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</row>
    <row r="32" spans="1:12" s="79" customFormat="1" ht="21" customHeight="1">
      <c r="A32" s="88" t="s">
        <v>16</v>
      </c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</row>
    <row r="33" s="1" customFormat="1" ht="21" customHeight="1">
      <c r="L33" s="2"/>
    </row>
    <row r="34" spans="1:13" ht="18.75">
      <c r="A34" s="90" t="s">
        <v>2</v>
      </c>
      <c r="B34" s="86" t="s">
        <v>6</v>
      </c>
      <c r="C34" s="87"/>
      <c r="D34" s="86" t="s">
        <v>9</v>
      </c>
      <c r="E34" s="87"/>
      <c r="F34" s="86" t="s">
        <v>12</v>
      </c>
      <c r="G34" s="87"/>
      <c r="H34" s="86" t="s">
        <v>13</v>
      </c>
      <c r="I34" s="87"/>
      <c r="J34" s="86" t="s">
        <v>18</v>
      </c>
      <c r="K34" s="87"/>
      <c r="L34" s="86" t="s">
        <v>19</v>
      </c>
      <c r="M34" s="87"/>
    </row>
    <row r="35" spans="1:13" ht="18.75">
      <c r="A35" s="91"/>
      <c r="B35" s="68" t="s">
        <v>3</v>
      </c>
      <c r="C35" s="4" t="s">
        <v>1</v>
      </c>
      <c r="D35" s="68" t="s">
        <v>3</v>
      </c>
      <c r="E35" s="4" t="s">
        <v>1</v>
      </c>
      <c r="F35" s="68" t="s">
        <v>3</v>
      </c>
      <c r="G35" s="4" t="s">
        <v>1</v>
      </c>
      <c r="H35" s="68" t="s">
        <v>3</v>
      </c>
      <c r="I35" s="4" t="s">
        <v>1</v>
      </c>
      <c r="J35" s="68" t="s">
        <v>3</v>
      </c>
      <c r="K35" s="4" t="s">
        <v>1</v>
      </c>
      <c r="L35" s="68" t="s">
        <v>3</v>
      </c>
      <c r="M35" s="4" t="s">
        <v>1</v>
      </c>
    </row>
    <row r="36" spans="1:13" ht="18.75">
      <c r="A36" s="92"/>
      <c r="B36" s="69" t="s">
        <v>0</v>
      </c>
      <c r="C36" s="5" t="s">
        <v>4</v>
      </c>
      <c r="D36" s="69" t="s">
        <v>0</v>
      </c>
      <c r="E36" s="5" t="s">
        <v>4</v>
      </c>
      <c r="F36" s="69" t="s">
        <v>0</v>
      </c>
      <c r="G36" s="5" t="s">
        <v>4</v>
      </c>
      <c r="H36" s="69" t="s">
        <v>0</v>
      </c>
      <c r="I36" s="5" t="s">
        <v>4</v>
      </c>
      <c r="J36" s="69" t="s">
        <v>0</v>
      </c>
      <c r="K36" s="5" t="s">
        <v>4</v>
      </c>
      <c r="L36" s="69" t="s">
        <v>0</v>
      </c>
      <c r="M36" s="5" t="s">
        <v>4</v>
      </c>
    </row>
    <row r="37" spans="1:13" s="12" customFormat="1" ht="18.75">
      <c r="A37" s="6" t="s">
        <v>31</v>
      </c>
      <c r="B37" s="47"/>
      <c r="C37" s="27"/>
      <c r="D37" s="6"/>
      <c r="E37" s="48"/>
      <c r="F37" s="6"/>
      <c r="G37" s="48"/>
      <c r="H37" s="6"/>
      <c r="I37" s="48"/>
      <c r="J37" s="6"/>
      <c r="K37" s="48"/>
      <c r="L37" s="28"/>
      <c r="M37" s="27"/>
    </row>
    <row r="38" spans="1:13" s="12" customFormat="1" ht="18.75">
      <c r="A38" s="6" t="s">
        <v>32</v>
      </c>
      <c r="B38" s="47"/>
      <c r="C38" s="27"/>
      <c r="D38" s="6"/>
      <c r="E38" s="48"/>
      <c r="F38" s="6"/>
      <c r="G38" s="48"/>
      <c r="H38" s="6"/>
      <c r="I38" s="49"/>
      <c r="J38" s="6"/>
      <c r="K38" s="49"/>
      <c r="L38" s="26"/>
      <c r="M38" s="30"/>
    </row>
    <row r="39" spans="1:13" s="12" customFormat="1" ht="18.75">
      <c r="A39" s="6" t="s">
        <v>34</v>
      </c>
      <c r="B39" s="80">
        <v>8</v>
      </c>
      <c r="C39" s="27">
        <v>550000</v>
      </c>
      <c r="D39" s="26">
        <v>10</v>
      </c>
      <c r="E39" s="27">
        <v>1000000</v>
      </c>
      <c r="F39" s="80">
        <v>9</v>
      </c>
      <c r="G39" s="27">
        <v>650000</v>
      </c>
      <c r="H39" s="80">
        <v>10</v>
      </c>
      <c r="I39" s="84">
        <v>443650000</v>
      </c>
      <c r="J39" s="80">
        <v>9</v>
      </c>
      <c r="K39" s="27">
        <v>650000</v>
      </c>
      <c r="L39" s="13">
        <f>B39+D39+F39+H39+J39</f>
        <v>46</v>
      </c>
      <c r="M39" s="16">
        <f>C39+E39+G39+I39+K39</f>
        <v>446500000</v>
      </c>
    </row>
    <row r="40" spans="1:13" s="12" customFormat="1" ht="18.75">
      <c r="A40" s="6" t="s">
        <v>35</v>
      </c>
      <c r="B40" s="80">
        <v>1</v>
      </c>
      <c r="C40" s="27">
        <v>100000</v>
      </c>
      <c r="D40" s="80">
        <v>1</v>
      </c>
      <c r="E40" s="27">
        <v>100000</v>
      </c>
      <c r="F40" s="80">
        <v>1</v>
      </c>
      <c r="G40" s="27">
        <v>100000</v>
      </c>
      <c r="H40" s="80">
        <v>1</v>
      </c>
      <c r="I40" s="27">
        <v>100000</v>
      </c>
      <c r="J40" s="80">
        <v>1</v>
      </c>
      <c r="K40" s="27">
        <v>100000</v>
      </c>
      <c r="L40" s="18">
        <f>B40+D40+F40+H40+J40</f>
        <v>5</v>
      </c>
      <c r="M40" s="45">
        <f>C40+E40+G40+I40+K40</f>
        <v>500000</v>
      </c>
    </row>
    <row r="41" spans="1:13" s="22" customFormat="1" ht="18.75">
      <c r="A41" s="44" t="s">
        <v>5</v>
      </c>
      <c r="B41" s="31">
        <f aca="true" t="shared" si="5" ref="B41:M41">SUM(B38:B40)</f>
        <v>9</v>
      </c>
      <c r="C41" s="21">
        <f t="shared" si="5"/>
        <v>650000</v>
      </c>
      <c r="D41" s="20">
        <f t="shared" si="5"/>
        <v>11</v>
      </c>
      <c r="E41" s="21">
        <f t="shared" si="5"/>
        <v>1100000</v>
      </c>
      <c r="F41" s="20">
        <f t="shared" si="5"/>
        <v>10</v>
      </c>
      <c r="G41" s="21">
        <f t="shared" si="5"/>
        <v>750000</v>
      </c>
      <c r="H41" s="20">
        <f t="shared" si="5"/>
        <v>11</v>
      </c>
      <c r="I41" s="85">
        <f t="shared" si="5"/>
        <v>443750000</v>
      </c>
      <c r="J41" s="20">
        <f t="shared" si="5"/>
        <v>10</v>
      </c>
      <c r="K41" s="21">
        <f t="shared" si="5"/>
        <v>750000</v>
      </c>
      <c r="L41" s="20">
        <f t="shared" si="5"/>
        <v>51</v>
      </c>
      <c r="M41" s="21">
        <f t="shared" si="5"/>
        <v>447000000</v>
      </c>
    </row>
    <row r="42" spans="1:13" s="12" customFormat="1" ht="18.75">
      <c r="A42" s="7" t="s">
        <v>36</v>
      </c>
      <c r="B42" s="10"/>
      <c r="C42" s="50"/>
      <c r="D42" s="10"/>
      <c r="E42" s="50"/>
      <c r="F42" s="10"/>
      <c r="G42" s="50"/>
      <c r="H42" s="10"/>
      <c r="I42" s="50"/>
      <c r="J42" s="10"/>
      <c r="K42" s="50"/>
      <c r="L42" s="10"/>
      <c r="M42" s="51"/>
    </row>
    <row r="43" spans="1:13" s="12" customFormat="1" ht="18.75">
      <c r="A43" s="6" t="s">
        <v>37</v>
      </c>
      <c r="B43" s="26"/>
      <c r="C43" s="52"/>
      <c r="D43" s="26"/>
      <c r="E43" s="52"/>
      <c r="F43" s="26"/>
      <c r="G43" s="52"/>
      <c r="H43" s="26"/>
      <c r="I43" s="52"/>
      <c r="J43" s="26"/>
      <c r="K43" s="52"/>
      <c r="L43" s="26"/>
      <c r="M43" s="53"/>
    </row>
    <row r="44" spans="1:13" s="12" customFormat="1" ht="18.75">
      <c r="A44" s="6" t="s">
        <v>40</v>
      </c>
      <c r="B44" s="80">
        <v>5</v>
      </c>
      <c r="C44" s="27">
        <v>1330000</v>
      </c>
      <c r="D44" s="26">
        <v>7</v>
      </c>
      <c r="E44" s="27">
        <v>1390000</v>
      </c>
      <c r="F44" s="26">
        <v>7</v>
      </c>
      <c r="G44" s="27">
        <v>1390000</v>
      </c>
      <c r="H44" s="26">
        <v>7</v>
      </c>
      <c r="I44" s="27">
        <v>1390000</v>
      </c>
      <c r="J44" s="26">
        <v>7</v>
      </c>
      <c r="K44" s="27">
        <v>1390000</v>
      </c>
      <c r="L44" s="13">
        <f>B44+D44+F44+H44+J44</f>
        <v>33</v>
      </c>
      <c r="M44" s="16">
        <f>C44+E44+G44+I44+K44</f>
        <v>6890000</v>
      </c>
    </row>
    <row r="45" spans="1:13" s="12" customFormat="1" ht="18.75">
      <c r="A45" s="6" t="s">
        <v>41</v>
      </c>
      <c r="B45" s="80">
        <v>9</v>
      </c>
      <c r="C45" s="27">
        <v>3170000</v>
      </c>
      <c r="D45" s="80">
        <v>9</v>
      </c>
      <c r="E45" s="27">
        <v>3170000</v>
      </c>
      <c r="F45" s="80">
        <v>9</v>
      </c>
      <c r="G45" s="27">
        <v>3170000</v>
      </c>
      <c r="H45" s="80">
        <v>9</v>
      </c>
      <c r="I45" s="27">
        <v>3170000</v>
      </c>
      <c r="J45" s="80">
        <v>9</v>
      </c>
      <c r="K45" s="27">
        <v>3170000</v>
      </c>
      <c r="L45" s="18">
        <f>B45+D45+F45+H45+J45</f>
        <v>45</v>
      </c>
      <c r="M45" s="45">
        <f>C45+E45+G45+I45+K45</f>
        <v>15850000</v>
      </c>
    </row>
    <row r="46" spans="1:13" s="22" customFormat="1" ht="18.75">
      <c r="A46" s="44" t="s">
        <v>5</v>
      </c>
      <c r="B46" s="31">
        <f aca="true" t="shared" si="6" ref="B46:M46">SUM(B43:B45)</f>
        <v>14</v>
      </c>
      <c r="C46" s="21">
        <f t="shared" si="6"/>
        <v>4500000</v>
      </c>
      <c r="D46" s="20">
        <f t="shared" si="6"/>
        <v>16</v>
      </c>
      <c r="E46" s="21">
        <f t="shared" si="6"/>
        <v>4560000</v>
      </c>
      <c r="F46" s="20">
        <f t="shared" si="6"/>
        <v>16</v>
      </c>
      <c r="G46" s="21">
        <f t="shared" si="6"/>
        <v>4560000</v>
      </c>
      <c r="H46" s="20">
        <f t="shared" si="6"/>
        <v>16</v>
      </c>
      <c r="I46" s="21">
        <f t="shared" si="6"/>
        <v>4560000</v>
      </c>
      <c r="J46" s="20">
        <f t="shared" si="6"/>
        <v>16</v>
      </c>
      <c r="K46" s="21">
        <f t="shared" si="6"/>
        <v>4560000</v>
      </c>
      <c r="L46" s="20">
        <f t="shared" si="6"/>
        <v>78</v>
      </c>
      <c r="M46" s="21">
        <f t="shared" si="6"/>
        <v>22740000</v>
      </c>
    </row>
    <row r="47" spans="1:13" s="12" customFormat="1" ht="18.75">
      <c r="A47" s="7" t="s">
        <v>38</v>
      </c>
      <c r="B47" s="11"/>
      <c r="C47" s="46"/>
      <c r="D47" s="7"/>
      <c r="E47" s="46"/>
      <c r="F47" s="7"/>
      <c r="G47" s="46"/>
      <c r="H47" s="7"/>
      <c r="I47" s="46"/>
      <c r="J47" s="7"/>
      <c r="K47" s="46"/>
      <c r="L47" s="24"/>
      <c r="M47" s="46"/>
    </row>
    <row r="48" spans="1:13" s="12" customFormat="1" ht="18.75">
      <c r="A48" s="6" t="s">
        <v>39</v>
      </c>
      <c r="B48" s="17"/>
      <c r="C48" s="54"/>
      <c r="D48" s="17"/>
      <c r="E48" s="54"/>
      <c r="F48" s="17"/>
      <c r="G48" s="54"/>
      <c r="H48" s="17"/>
      <c r="I48" s="54"/>
      <c r="J48" s="17"/>
      <c r="K48" s="54"/>
      <c r="L48" s="55"/>
      <c r="M48" s="54"/>
    </row>
    <row r="49" spans="1:13" s="12" customFormat="1" ht="18.75">
      <c r="A49" s="6" t="s">
        <v>42</v>
      </c>
      <c r="B49" s="80">
        <v>5</v>
      </c>
      <c r="C49" s="27">
        <v>745000</v>
      </c>
      <c r="D49" s="26">
        <v>9</v>
      </c>
      <c r="E49" s="27">
        <v>1785000</v>
      </c>
      <c r="F49" s="26">
        <v>6</v>
      </c>
      <c r="G49" s="27">
        <v>2625000</v>
      </c>
      <c r="H49" s="26">
        <v>5</v>
      </c>
      <c r="I49" s="27">
        <v>625000</v>
      </c>
      <c r="J49" s="26">
        <v>5</v>
      </c>
      <c r="K49" s="27">
        <v>625000</v>
      </c>
      <c r="L49" s="13">
        <f aca="true" t="shared" si="7" ref="L49:M51">B49+D49+F49+H49+J49</f>
        <v>30</v>
      </c>
      <c r="M49" s="16">
        <f t="shared" si="7"/>
        <v>6405000</v>
      </c>
    </row>
    <row r="50" spans="1:13" s="12" customFormat="1" ht="18.75">
      <c r="A50" s="6" t="s">
        <v>43</v>
      </c>
      <c r="B50" s="80">
        <v>0</v>
      </c>
      <c r="C50" s="27">
        <v>0</v>
      </c>
      <c r="D50" s="26">
        <v>1</v>
      </c>
      <c r="E50" s="27">
        <v>600000</v>
      </c>
      <c r="F50" s="26">
        <v>0</v>
      </c>
      <c r="G50" s="27">
        <v>0</v>
      </c>
      <c r="H50" s="26">
        <v>0</v>
      </c>
      <c r="I50" s="27">
        <v>0</v>
      </c>
      <c r="J50" s="26">
        <v>0</v>
      </c>
      <c r="K50" s="27">
        <v>0</v>
      </c>
      <c r="L50" s="13">
        <f t="shared" si="7"/>
        <v>1</v>
      </c>
      <c r="M50" s="16">
        <f t="shared" si="7"/>
        <v>600000</v>
      </c>
    </row>
    <row r="51" spans="1:13" s="12" customFormat="1" ht="18.75">
      <c r="A51" s="6" t="s">
        <v>44</v>
      </c>
      <c r="B51" s="80">
        <v>0</v>
      </c>
      <c r="C51" s="27">
        <v>0</v>
      </c>
      <c r="D51" s="80">
        <v>0</v>
      </c>
      <c r="E51" s="27">
        <v>0</v>
      </c>
      <c r="F51" s="80">
        <v>1</v>
      </c>
      <c r="G51" s="27">
        <v>100000</v>
      </c>
      <c r="H51" s="80">
        <v>0</v>
      </c>
      <c r="I51" s="27">
        <v>0</v>
      </c>
      <c r="J51" s="80">
        <v>0</v>
      </c>
      <c r="K51" s="27">
        <v>0</v>
      </c>
      <c r="L51" s="18">
        <f t="shared" si="7"/>
        <v>1</v>
      </c>
      <c r="M51" s="45">
        <f t="shared" si="7"/>
        <v>100000</v>
      </c>
    </row>
    <row r="52" spans="1:13" s="22" customFormat="1" ht="18.75">
      <c r="A52" s="44" t="s">
        <v>5</v>
      </c>
      <c r="B52" s="31">
        <f aca="true" t="shared" si="8" ref="B52:M52">SUM(B49:B51)</f>
        <v>5</v>
      </c>
      <c r="C52" s="21">
        <f t="shared" si="8"/>
        <v>745000</v>
      </c>
      <c r="D52" s="20">
        <f t="shared" si="8"/>
        <v>10</v>
      </c>
      <c r="E52" s="21">
        <f t="shared" si="8"/>
        <v>2385000</v>
      </c>
      <c r="F52" s="20">
        <f t="shared" si="8"/>
        <v>7</v>
      </c>
      <c r="G52" s="21">
        <f t="shared" si="8"/>
        <v>2725000</v>
      </c>
      <c r="H52" s="20">
        <f t="shared" si="8"/>
        <v>5</v>
      </c>
      <c r="I52" s="21">
        <f t="shared" si="8"/>
        <v>625000</v>
      </c>
      <c r="J52" s="20">
        <f t="shared" si="8"/>
        <v>5</v>
      </c>
      <c r="K52" s="21">
        <f t="shared" si="8"/>
        <v>625000</v>
      </c>
      <c r="L52" s="20">
        <f t="shared" si="8"/>
        <v>32</v>
      </c>
      <c r="M52" s="21">
        <f t="shared" si="8"/>
        <v>7105000</v>
      </c>
    </row>
    <row r="53" spans="1:13" s="76" customFormat="1" ht="18.75">
      <c r="A53" s="64"/>
      <c r="B53" s="74"/>
      <c r="C53" s="75"/>
      <c r="D53" s="74"/>
      <c r="E53" s="75"/>
      <c r="F53" s="74"/>
      <c r="G53" s="75"/>
      <c r="H53" s="74"/>
      <c r="I53" s="75"/>
      <c r="J53" s="74"/>
      <c r="K53" s="75"/>
      <c r="L53" s="74"/>
      <c r="M53" s="75"/>
    </row>
    <row r="54" spans="1:13" s="76" customFormat="1" ht="18.75">
      <c r="A54" s="64"/>
      <c r="B54" s="74"/>
      <c r="C54" s="75"/>
      <c r="D54" s="74"/>
      <c r="E54" s="75"/>
      <c r="F54" s="74"/>
      <c r="G54" s="75"/>
      <c r="H54" s="74"/>
      <c r="I54" s="75"/>
      <c r="J54" s="74"/>
      <c r="K54" s="75"/>
      <c r="L54" s="74"/>
      <c r="M54" s="75"/>
    </row>
    <row r="55" spans="1:13" s="76" customFormat="1" ht="18.75">
      <c r="A55" s="64"/>
      <c r="B55" s="74"/>
      <c r="C55" s="75"/>
      <c r="D55" s="74"/>
      <c r="E55" s="75"/>
      <c r="F55" s="74"/>
      <c r="G55" s="75"/>
      <c r="H55" s="74"/>
      <c r="I55" s="75"/>
      <c r="J55" s="74"/>
      <c r="K55" s="75"/>
      <c r="L55" s="74"/>
      <c r="M55" s="75"/>
    </row>
    <row r="56" spans="1:13" s="76" customFormat="1" ht="18.75">
      <c r="A56" s="64"/>
      <c r="B56" s="74"/>
      <c r="C56" s="75"/>
      <c r="D56" s="74"/>
      <c r="E56" s="75"/>
      <c r="F56" s="74"/>
      <c r="G56" s="75"/>
      <c r="H56" s="74"/>
      <c r="I56" s="75"/>
      <c r="J56" s="74"/>
      <c r="K56" s="75"/>
      <c r="L56" s="74"/>
      <c r="M56" s="75"/>
    </row>
    <row r="57" spans="1:13" s="76" customFormat="1" ht="18.75">
      <c r="A57" s="64"/>
      <c r="B57" s="74"/>
      <c r="C57" s="75"/>
      <c r="D57" s="74"/>
      <c r="E57" s="75"/>
      <c r="F57" s="74"/>
      <c r="G57" s="75"/>
      <c r="H57" s="74"/>
      <c r="I57" s="75"/>
      <c r="J57" s="74"/>
      <c r="K57" s="75"/>
      <c r="L57" s="74"/>
      <c r="M57" s="75"/>
    </row>
    <row r="58" spans="1:13" s="78" customFormat="1" ht="21" customHeight="1">
      <c r="A58" s="88" t="s">
        <v>11</v>
      </c>
      <c r="B58" s="88"/>
      <c r="C58" s="88"/>
      <c r="D58" s="88"/>
      <c r="E58" s="88"/>
      <c r="F58" s="88"/>
      <c r="G58" s="88"/>
      <c r="H58" s="88"/>
      <c r="I58" s="88"/>
      <c r="J58" s="88"/>
      <c r="K58" s="88"/>
      <c r="L58" s="89"/>
      <c r="M58" s="77" t="s">
        <v>10</v>
      </c>
    </row>
    <row r="59" spans="1:12" s="79" customFormat="1" ht="21" customHeight="1">
      <c r="A59" s="88" t="s">
        <v>33</v>
      </c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</row>
    <row r="60" spans="1:12" s="79" customFormat="1" ht="21" customHeight="1">
      <c r="A60" s="88" t="s">
        <v>16</v>
      </c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</row>
    <row r="61" s="1" customFormat="1" ht="21" customHeight="1">
      <c r="L61" s="2"/>
    </row>
    <row r="62" spans="1:13" ht="18.75">
      <c r="A62" s="90" t="s">
        <v>2</v>
      </c>
      <c r="B62" s="86" t="s">
        <v>6</v>
      </c>
      <c r="C62" s="87"/>
      <c r="D62" s="86" t="s">
        <v>9</v>
      </c>
      <c r="E62" s="87"/>
      <c r="F62" s="86" t="s">
        <v>12</v>
      </c>
      <c r="G62" s="87"/>
      <c r="H62" s="86" t="s">
        <v>13</v>
      </c>
      <c r="I62" s="87"/>
      <c r="J62" s="86" t="s">
        <v>18</v>
      </c>
      <c r="K62" s="87"/>
      <c r="L62" s="86" t="s">
        <v>19</v>
      </c>
      <c r="M62" s="87"/>
    </row>
    <row r="63" spans="1:13" ht="18.75">
      <c r="A63" s="91"/>
      <c r="B63" s="68" t="s">
        <v>3</v>
      </c>
      <c r="C63" s="4" t="s">
        <v>1</v>
      </c>
      <c r="D63" s="68" t="s">
        <v>3</v>
      </c>
      <c r="E63" s="4" t="s">
        <v>1</v>
      </c>
      <c r="F63" s="68" t="s">
        <v>3</v>
      </c>
      <c r="G63" s="4" t="s">
        <v>1</v>
      </c>
      <c r="H63" s="68" t="s">
        <v>3</v>
      </c>
      <c r="I63" s="4" t="s">
        <v>1</v>
      </c>
      <c r="J63" s="68" t="s">
        <v>3</v>
      </c>
      <c r="K63" s="4" t="s">
        <v>1</v>
      </c>
      <c r="L63" s="68" t="s">
        <v>3</v>
      </c>
      <c r="M63" s="4" t="s">
        <v>1</v>
      </c>
    </row>
    <row r="64" spans="1:13" ht="18.75">
      <c r="A64" s="92"/>
      <c r="B64" s="69" t="s">
        <v>0</v>
      </c>
      <c r="C64" s="5" t="s">
        <v>4</v>
      </c>
      <c r="D64" s="69" t="s">
        <v>0</v>
      </c>
      <c r="E64" s="5" t="s">
        <v>4</v>
      </c>
      <c r="F64" s="69" t="s">
        <v>0</v>
      </c>
      <c r="G64" s="5" t="s">
        <v>4</v>
      </c>
      <c r="H64" s="69" t="s">
        <v>0</v>
      </c>
      <c r="I64" s="5" t="s">
        <v>4</v>
      </c>
      <c r="J64" s="69" t="s">
        <v>0</v>
      </c>
      <c r="K64" s="5" t="s">
        <v>4</v>
      </c>
      <c r="L64" s="69" t="s">
        <v>0</v>
      </c>
      <c r="M64" s="5" t="s">
        <v>4</v>
      </c>
    </row>
    <row r="65" spans="1:13" s="12" customFormat="1" ht="18.75">
      <c r="A65" s="6" t="s">
        <v>46</v>
      </c>
      <c r="B65" s="26"/>
      <c r="C65" s="52"/>
      <c r="D65" s="26"/>
      <c r="E65" s="52"/>
      <c r="F65" s="26"/>
      <c r="G65" s="52"/>
      <c r="H65" s="26"/>
      <c r="I65" s="52"/>
      <c r="J65" s="26"/>
      <c r="K65" s="52"/>
      <c r="L65" s="26"/>
      <c r="M65" s="56"/>
    </row>
    <row r="66" spans="1:13" s="12" customFormat="1" ht="18.75">
      <c r="A66" s="81" t="s">
        <v>45</v>
      </c>
      <c r="B66" s="26"/>
      <c r="C66" s="52"/>
      <c r="D66" s="26"/>
      <c r="E66" s="52"/>
      <c r="F66" s="26"/>
      <c r="G66" s="52"/>
      <c r="H66" s="26"/>
      <c r="I66" s="52"/>
      <c r="J66" s="26"/>
      <c r="K66" s="52"/>
      <c r="L66" s="26"/>
      <c r="M66" s="56"/>
    </row>
    <row r="67" spans="1:13" s="12" customFormat="1" ht="18.75">
      <c r="A67" s="81" t="s">
        <v>47</v>
      </c>
      <c r="B67" s="65">
        <v>3</v>
      </c>
      <c r="C67" s="66">
        <v>200000</v>
      </c>
      <c r="D67" s="65">
        <v>4</v>
      </c>
      <c r="E67" s="66">
        <v>700000</v>
      </c>
      <c r="F67" s="65">
        <v>4</v>
      </c>
      <c r="G67" s="66">
        <v>700000</v>
      </c>
      <c r="H67" s="65">
        <v>4</v>
      </c>
      <c r="I67" s="66">
        <v>700000</v>
      </c>
      <c r="J67" s="65">
        <v>4</v>
      </c>
      <c r="K67" s="66">
        <v>700000</v>
      </c>
      <c r="L67" s="18">
        <f>B67+D67+F67+H67+J67</f>
        <v>19</v>
      </c>
      <c r="M67" s="45">
        <f>C67+E67+G67+I67+K67</f>
        <v>3000000</v>
      </c>
    </row>
    <row r="68" spans="1:13" s="22" customFormat="1" ht="18.75">
      <c r="A68" s="44" t="s">
        <v>5</v>
      </c>
      <c r="B68" s="31">
        <f aca="true" t="shared" si="9" ref="B68:M68">SUM(B65:B67)</f>
        <v>3</v>
      </c>
      <c r="C68" s="21">
        <f t="shared" si="9"/>
        <v>200000</v>
      </c>
      <c r="D68" s="20">
        <f t="shared" si="9"/>
        <v>4</v>
      </c>
      <c r="E68" s="21">
        <f t="shared" si="9"/>
        <v>700000</v>
      </c>
      <c r="F68" s="20">
        <f t="shared" si="9"/>
        <v>4</v>
      </c>
      <c r="G68" s="21">
        <f t="shared" si="9"/>
        <v>700000</v>
      </c>
      <c r="H68" s="20">
        <f t="shared" si="9"/>
        <v>4</v>
      </c>
      <c r="I68" s="21">
        <f t="shared" si="9"/>
        <v>700000</v>
      </c>
      <c r="J68" s="20">
        <f t="shared" si="9"/>
        <v>4</v>
      </c>
      <c r="K68" s="21">
        <f t="shared" si="9"/>
        <v>700000</v>
      </c>
      <c r="L68" s="20">
        <f t="shared" si="9"/>
        <v>19</v>
      </c>
      <c r="M68" s="21">
        <f t="shared" si="9"/>
        <v>3000000</v>
      </c>
    </row>
    <row r="69" spans="1:13" s="12" customFormat="1" ht="18.75">
      <c r="A69" s="7" t="s">
        <v>15</v>
      </c>
      <c r="B69" s="11"/>
      <c r="C69" s="46"/>
      <c r="D69" s="7"/>
      <c r="E69" s="46"/>
      <c r="F69" s="7"/>
      <c r="G69" s="46"/>
      <c r="H69" s="7"/>
      <c r="I69" s="46"/>
      <c r="J69" s="7"/>
      <c r="K69" s="46"/>
      <c r="L69" s="24"/>
      <c r="M69" s="46"/>
    </row>
    <row r="70" spans="1:13" s="12" customFormat="1" ht="18.75">
      <c r="A70" s="6" t="s">
        <v>48</v>
      </c>
      <c r="B70" s="80">
        <v>2</v>
      </c>
      <c r="C70" s="27">
        <v>450000</v>
      </c>
      <c r="D70" s="26">
        <v>1</v>
      </c>
      <c r="E70" s="27">
        <v>100000</v>
      </c>
      <c r="F70" s="26">
        <v>2</v>
      </c>
      <c r="G70" s="27">
        <v>450000</v>
      </c>
      <c r="H70" s="26">
        <v>1</v>
      </c>
      <c r="I70" s="27">
        <v>100000</v>
      </c>
      <c r="J70" s="26">
        <v>2</v>
      </c>
      <c r="K70" s="27">
        <v>450000</v>
      </c>
      <c r="L70" s="13">
        <f>B70+D70+F70+H70+J70</f>
        <v>8</v>
      </c>
      <c r="M70" s="16">
        <f>C70+E70+G70+I70+K70</f>
        <v>1550000</v>
      </c>
    </row>
    <row r="71" spans="1:13" s="12" customFormat="1" ht="18.75">
      <c r="A71" s="6" t="s">
        <v>49</v>
      </c>
      <c r="B71" s="80">
        <v>4</v>
      </c>
      <c r="C71" s="27">
        <v>11250000</v>
      </c>
      <c r="D71" s="80">
        <v>4</v>
      </c>
      <c r="E71" s="27">
        <v>11250000</v>
      </c>
      <c r="F71" s="80">
        <v>4</v>
      </c>
      <c r="G71" s="27">
        <v>11250000</v>
      </c>
      <c r="H71" s="80">
        <v>4</v>
      </c>
      <c r="I71" s="27">
        <v>11250000</v>
      </c>
      <c r="J71" s="80">
        <v>4</v>
      </c>
      <c r="K71" s="27">
        <v>11250000</v>
      </c>
      <c r="L71" s="18">
        <f>B71+D71+F71+H71+J71</f>
        <v>20</v>
      </c>
      <c r="M71" s="45">
        <f>C71+E71+G71+I71+K71</f>
        <v>56250000</v>
      </c>
    </row>
    <row r="72" spans="1:13" s="12" customFormat="1" ht="18.75">
      <c r="A72" s="19" t="s">
        <v>5</v>
      </c>
      <c r="B72" s="31">
        <f aca="true" t="shared" si="10" ref="B72:M72">SUM(B69:B71)</f>
        <v>6</v>
      </c>
      <c r="C72" s="21">
        <f t="shared" si="10"/>
        <v>11700000</v>
      </c>
      <c r="D72" s="20">
        <f t="shared" si="10"/>
        <v>5</v>
      </c>
      <c r="E72" s="21">
        <f t="shared" si="10"/>
        <v>11350000</v>
      </c>
      <c r="F72" s="20">
        <f t="shared" si="10"/>
        <v>6</v>
      </c>
      <c r="G72" s="21">
        <f t="shared" si="10"/>
        <v>11700000</v>
      </c>
      <c r="H72" s="20">
        <f t="shared" si="10"/>
        <v>5</v>
      </c>
      <c r="I72" s="21">
        <f t="shared" si="10"/>
        <v>11350000</v>
      </c>
      <c r="J72" s="20">
        <f t="shared" si="10"/>
        <v>6</v>
      </c>
      <c r="K72" s="21">
        <f t="shared" si="10"/>
        <v>11700000</v>
      </c>
      <c r="L72" s="20">
        <f t="shared" si="10"/>
        <v>28</v>
      </c>
      <c r="M72" s="21">
        <f t="shared" si="10"/>
        <v>57800000</v>
      </c>
    </row>
    <row r="73" spans="1:13" s="12" customFormat="1" ht="18.75">
      <c r="A73" s="19" t="s">
        <v>17</v>
      </c>
      <c r="B73" s="20">
        <f aca="true" t="shared" si="11" ref="B73:M73">B12+B16+B20+B24+B27+B41+B46+B52+B68+B72</f>
        <v>95</v>
      </c>
      <c r="C73" s="82">
        <f t="shared" si="11"/>
        <v>51920861</v>
      </c>
      <c r="D73" s="20">
        <f t="shared" si="11"/>
        <v>111</v>
      </c>
      <c r="E73" s="82">
        <f t="shared" si="11"/>
        <v>60755400</v>
      </c>
      <c r="F73" s="20">
        <f t="shared" si="11"/>
        <v>108</v>
      </c>
      <c r="G73" s="82">
        <f t="shared" si="11"/>
        <v>53896200</v>
      </c>
      <c r="H73" s="20">
        <f t="shared" si="11"/>
        <v>85</v>
      </c>
      <c r="I73" s="82">
        <f t="shared" si="11"/>
        <v>486158600</v>
      </c>
      <c r="J73" s="20">
        <f t="shared" si="11"/>
        <v>100</v>
      </c>
      <c r="K73" s="82">
        <f t="shared" si="11"/>
        <v>48147000</v>
      </c>
      <c r="L73" s="20">
        <f t="shared" si="11"/>
        <v>499</v>
      </c>
      <c r="M73" s="82">
        <f t="shared" si="11"/>
        <v>700878061</v>
      </c>
    </row>
    <row r="74" spans="1:3" ht="20.25">
      <c r="A74" s="57"/>
      <c r="C74" s="58"/>
    </row>
    <row r="75" spans="1:3" ht="20.25">
      <c r="A75" s="57"/>
      <c r="C75" s="58"/>
    </row>
    <row r="76" spans="1:3" ht="20.25">
      <c r="A76" s="57"/>
      <c r="C76" s="58"/>
    </row>
    <row r="77" spans="1:3" ht="20.25">
      <c r="A77" s="57"/>
      <c r="C77" s="58"/>
    </row>
    <row r="78" spans="1:3" ht="20.25">
      <c r="A78" s="57"/>
      <c r="C78" s="58"/>
    </row>
    <row r="79" spans="1:3" ht="20.25">
      <c r="A79" s="57"/>
      <c r="C79" s="58"/>
    </row>
    <row r="80" spans="1:3" ht="20.25">
      <c r="A80" s="57"/>
      <c r="C80" s="58"/>
    </row>
    <row r="81" spans="1:3" ht="20.25">
      <c r="A81" s="57"/>
      <c r="C81" s="58"/>
    </row>
    <row r="82" spans="1:3" ht="20.25">
      <c r="A82" s="57"/>
      <c r="C82" s="58"/>
    </row>
    <row r="83" spans="1:3" ht="20.25">
      <c r="A83" s="57"/>
      <c r="C83" s="58"/>
    </row>
    <row r="84" spans="1:3" ht="20.25">
      <c r="A84" s="57"/>
      <c r="C84" s="58"/>
    </row>
    <row r="85" spans="1:13" s="62" customFormat="1" ht="23.25">
      <c r="A85" s="93" t="s">
        <v>50</v>
      </c>
      <c r="B85" s="93"/>
      <c r="C85" s="93"/>
      <c r="D85" s="93"/>
      <c r="E85" s="93"/>
      <c r="F85" s="93"/>
      <c r="G85" s="93"/>
      <c r="H85" s="93"/>
      <c r="I85" s="93"/>
      <c r="J85" s="93"/>
      <c r="K85" s="93"/>
      <c r="L85" s="94"/>
      <c r="M85" s="60" t="s">
        <v>10</v>
      </c>
    </row>
    <row r="86" spans="1:12" s="79" customFormat="1" ht="21" customHeight="1">
      <c r="A86" s="88" t="s">
        <v>33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</row>
    <row r="87" spans="1:12" s="79" customFormat="1" ht="21" customHeight="1">
      <c r="A87" s="88" t="s">
        <v>16</v>
      </c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</row>
    <row r="88" spans="1:13" ht="23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1"/>
    </row>
    <row r="89" spans="1:13" ht="18.75">
      <c r="A89" s="90" t="s">
        <v>2</v>
      </c>
      <c r="B89" s="86" t="s">
        <v>6</v>
      </c>
      <c r="C89" s="87"/>
      <c r="D89" s="86" t="s">
        <v>9</v>
      </c>
      <c r="E89" s="87"/>
      <c r="F89" s="86" t="s">
        <v>12</v>
      </c>
      <c r="G89" s="87"/>
      <c r="H89" s="86" t="s">
        <v>13</v>
      </c>
      <c r="I89" s="87"/>
      <c r="J89" s="86" t="s">
        <v>18</v>
      </c>
      <c r="K89" s="87"/>
      <c r="L89" s="86" t="s">
        <v>19</v>
      </c>
      <c r="M89" s="87"/>
    </row>
    <row r="90" spans="1:13" ht="18.75">
      <c r="A90" s="91"/>
      <c r="B90" s="4" t="s">
        <v>3</v>
      </c>
      <c r="C90" s="4" t="s">
        <v>1</v>
      </c>
      <c r="D90" s="4" t="s">
        <v>3</v>
      </c>
      <c r="E90" s="4" t="s">
        <v>1</v>
      </c>
      <c r="F90" s="4" t="s">
        <v>3</v>
      </c>
      <c r="G90" s="4" t="s">
        <v>1</v>
      </c>
      <c r="H90" s="4" t="s">
        <v>3</v>
      </c>
      <c r="I90" s="4" t="s">
        <v>1</v>
      </c>
      <c r="J90" s="4" t="s">
        <v>3</v>
      </c>
      <c r="K90" s="4" t="s">
        <v>1</v>
      </c>
      <c r="L90" s="4" t="s">
        <v>3</v>
      </c>
      <c r="M90" s="4" t="s">
        <v>1</v>
      </c>
    </row>
    <row r="91" spans="1:13" ht="18.75">
      <c r="A91" s="92"/>
      <c r="B91" s="5" t="s">
        <v>0</v>
      </c>
      <c r="C91" s="5" t="s">
        <v>4</v>
      </c>
      <c r="D91" s="5" t="s">
        <v>0</v>
      </c>
      <c r="E91" s="5" t="s">
        <v>4</v>
      </c>
      <c r="F91" s="5" t="s">
        <v>0</v>
      </c>
      <c r="G91" s="5" t="s">
        <v>4</v>
      </c>
      <c r="H91" s="5" t="s">
        <v>0</v>
      </c>
      <c r="I91" s="5" t="s">
        <v>4</v>
      </c>
      <c r="J91" s="5" t="s">
        <v>0</v>
      </c>
      <c r="K91" s="5" t="s">
        <v>4</v>
      </c>
      <c r="L91" s="5" t="s">
        <v>0</v>
      </c>
      <c r="M91" s="5" t="s">
        <v>4</v>
      </c>
    </row>
    <row r="92" spans="1:13" s="12" customFormat="1" ht="18.75">
      <c r="A92" s="6" t="s">
        <v>14</v>
      </c>
      <c r="B92" s="7"/>
      <c r="C92" s="7"/>
      <c r="D92" s="7"/>
      <c r="E92" s="7"/>
      <c r="F92" s="7"/>
      <c r="G92" s="7"/>
      <c r="H92" s="8"/>
      <c r="I92" s="9"/>
      <c r="J92" s="7"/>
      <c r="K92" s="9"/>
      <c r="L92" s="10"/>
      <c r="M92" s="11"/>
    </row>
    <row r="93" spans="1:13" s="12" customFormat="1" ht="18.75">
      <c r="A93" s="6" t="s">
        <v>20</v>
      </c>
      <c r="B93" s="13">
        <v>1</v>
      </c>
      <c r="C93" s="14">
        <v>2500000</v>
      </c>
      <c r="D93" s="13">
        <v>1</v>
      </c>
      <c r="E93" s="14">
        <v>2500000</v>
      </c>
      <c r="F93" s="13">
        <v>17</v>
      </c>
      <c r="G93" s="14">
        <v>80723600</v>
      </c>
      <c r="H93" s="13">
        <v>17</v>
      </c>
      <c r="I93" s="15">
        <v>77263600</v>
      </c>
      <c r="J93" s="13">
        <v>17</v>
      </c>
      <c r="K93" s="15">
        <v>75239600</v>
      </c>
      <c r="L93" s="13">
        <f>B93+D93+F93+H93+J93</f>
        <v>53</v>
      </c>
      <c r="M93" s="16">
        <f>C93+E93+G93+I93+K93</f>
        <v>238226800</v>
      </c>
    </row>
    <row r="94" spans="1:13" s="22" customFormat="1" ht="18.75">
      <c r="A94" s="19" t="s">
        <v>5</v>
      </c>
      <c r="B94" s="20">
        <f aca="true" t="shared" si="12" ref="B94:M94">SUM(B93:B93)</f>
        <v>1</v>
      </c>
      <c r="C94" s="21">
        <f t="shared" si="12"/>
        <v>2500000</v>
      </c>
      <c r="D94" s="20">
        <f t="shared" si="12"/>
        <v>1</v>
      </c>
      <c r="E94" s="21">
        <f t="shared" si="12"/>
        <v>2500000</v>
      </c>
      <c r="F94" s="20">
        <f t="shared" si="12"/>
        <v>17</v>
      </c>
      <c r="G94" s="21">
        <f t="shared" si="12"/>
        <v>80723600</v>
      </c>
      <c r="H94" s="20">
        <f t="shared" si="12"/>
        <v>17</v>
      </c>
      <c r="I94" s="21">
        <f t="shared" si="12"/>
        <v>77263600</v>
      </c>
      <c r="J94" s="20">
        <f t="shared" si="12"/>
        <v>17</v>
      </c>
      <c r="K94" s="21">
        <f t="shared" si="12"/>
        <v>75239600</v>
      </c>
      <c r="L94" s="20">
        <f t="shared" si="12"/>
        <v>53</v>
      </c>
      <c r="M94" s="21">
        <f t="shared" si="12"/>
        <v>238226800</v>
      </c>
    </row>
    <row r="95" spans="1:13" s="12" customFormat="1" ht="18.75">
      <c r="A95" s="38" t="s">
        <v>8</v>
      </c>
      <c r="B95" s="39"/>
      <c r="C95" s="40"/>
      <c r="D95" s="39"/>
      <c r="E95" s="41"/>
      <c r="F95" s="39"/>
      <c r="G95" s="41"/>
      <c r="H95" s="39"/>
      <c r="I95" s="41"/>
      <c r="J95" s="39"/>
      <c r="K95" s="41"/>
      <c r="L95" s="42"/>
      <c r="M95" s="40"/>
    </row>
    <row r="96" spans="1:13" s="12" customFormat="1" ht="18.75">
      <c r="A96" s="43" t="s">
        <v>28</v>
      </c>
      <c r="B96" s="73">
        <v>0</v>
      </c>
      <c r="C96" s="72">
        <v>0</v>
      </c>
      <c r="D96" s="73">
        <v>0</v>
      </c>
      <c r="E96" s="72">
        <v>0</v>
      </c>
      <c r="F96" s="73">
        <v>2</v>
      </c>
      <c r="G96" s="72">
        <v>3500000</v>
      </c>
      <c r="H96" s="73">
        <v>0</v>
      </c>
      <c r="I96" s="72">
        <v>0</v>
      </c>
      <c r="J96" s="73">
        <v>0</v>
      </c>
      <c r="K96" s="72">
        <v>0</v>
      </c>
      <c r="L96" s="13">
        <f>B96+D96+F96+H96+J96</f>
        <v>2</v>
      </c>
      <c r="M96" s="16">
        <f>C96+E96+G96+I96+K96</f>
        <v>3500000</v>
      </c>
    </row>
    <row r="97" spans="1:13" s="22" customFormat="1" ht="18.75">
      <c r="A97" s="44" t="s">
        <v>5</v>
      </c>
      <c r="B97" s="31">
        <f aca="true" t="shared" si="13" ref="B97:M97">SUM(B95:B96)</f>
        <v>0</v>
      </c>
      <c r="C97" s="21">
        <f t="shared" si="13"/>
        <v>0</v>
      </c>
      <c r="D97" s="20">
        <f t="shared" si="13"/>
        <v>0</v>
      </c>
      <c r="E97" s="21">
        <f t="shared" si="13"/>
        <v>0</v>
      </c>
      <c r="F97" s="20">
        <f t="shared" si="13"/>
        <v>2</v>
      </c>
      <c r="G97" s="21">
        <f t="shared" si="13"/>
        <v>3500000</v>
      </c>
      <c r="H97" s="20">
        <f t="shared" si="13"/>
        <v>0</v>
      </c>
      <c r="I97" s="21">
        <f t="shared" si="13"/>
        <v>0</v>
      </c>
      <c r="J97" s="20">
        <f t="shared" si="13"/>
        <v>0</v>
      </c>
      <c r="K97" s="21">
        <f t="shared" si="13"/>
        <v>0</v>
      </c>
      <c r="L97" s="20">
        <f t="shared" si="13"/>
        <v>2</v>
      </c>
      <c r="M97" s="21">
        <f t="shared" si="13"/>
        <v>3500000</v>
      </c>
    </row>
    <row r="98" spans="1:13" s="12" customFormat="1" ht="18.75">
      <c r="A98" s="7" t="s">
        <v>36</v>
      </c>
      <c r="B98" s="10"/>
      <c r="C98" s="50"/>
      <c r="D98" s="10"/>
      <c r="E98" s="50"/>
      <c r="F98" s="10"/>
      <c r="G98" s="50"/>
      <c r="H98" s="10"/>
      <c r="I98" s="50"/>
      <c r="J98" s="10"/>
      <c r="K98" s="50"/>
      <c r="L98" s="10"/>
      <c r="M98" s="51"/>
    </row>
    <row r="99" spans="1:13" s="12" customFormat="1" ht="18.75">
      <c r="A99" s="6" t="s">
        <v>37</v>
      </c>
      <c r="B99" s="26"/>
      <c r="C99" s="52"/>
      <c r="D99" s="26"/>
      <c r="E99" s="52"/>
      <c r="F99" s="26"/>
      <c r="G99" s="52"/>
      <c r="H99" s="26"/>
      <c r="I99" s="52"/>
      <c r="J99" s="26"/>
      <c r="K99" s="52"/>
      <c r="L99" s="26"/>
      <c r="M99" s="53"/>
    </row>
    <row r="100" spans="1:13" s="12" customFormat="1" ht="18.75">
      <c r="A100" s="6" t="s">
        <v>51</v>
      </c>
      <c r="B100" s="80">
        <v>0</v>
      </c>
      <c r="C100" s="27">
        <v>0</v>
      </c>
      <c r="D100" s="80">
        <v>1</v>
      </c>
      <c r="E100" s="27">
        <v>15000000</v>
      </c>
      <c r="F100" s="80">
        <v>1</v>
      </c>
      <c r="G100" s="27">
        <v>15000000</v>
      </c>
      <c r="H100" s="80">
        <v>0</v>
      </c>
      <c r="I100" s="27">
        <v>0</v>
      </c>
      <c r="J100" s="80">
        <v>0</v>
      </c>
      <c r="K100" s="27">
        <v>0</v>
      </c>
      <c r="L100" s="18">
        <f>B100+D100+F100+H100+J100</f>
        <v>2</v>
      </c>
      <c r="M100" s="45">
        <f>C100+E100+G100+I100+K100</f>
        <v>30000000</v>
      </c>
    </row>
    <row r="101" spans="1:13" s="22" customFormat="1" ht="18.75">
      <c r="A101" s="44" t="s">
        <v>5</v>
      </c>
      <c r="B101" s="31">
        <f aca="true" t="shared" si="14" ref="B101:M101">SUM(B99:B100)</f>
        <v>0</v>
      </c>
      <c r="C101" s="21">
        <f t="shared" si="14"/>
        <v>0</v>
      </c>
      <c r="D101" s="20">
        <f t="shared" si="14"/>
        <v>1</v>
      </c>
      <c r="E101" s="21">
        <f t="shared" si="14"/>
        <v>15000000</v>
      </c>
      <c r="F101" s="20">
        <f t="shared" si="14"/>
        <v>1</v>
      </c>
      <c r="G101" s="21">
        <f t="shared" si="14"/>
        <v>15000000</v>
      </c>
      <c r="H101" s="20">
        <f t="shared" si="14"/>
        <v>0</v>
      </c>
      <c r="I101" s="21">
        <f t="shared" si="14"/>
        <v>0</v>
      </c>
      <c r="J101" s="20">
        <f t="shared" si="14"/>
        <v>0</v>
      </c>
      <c r="K101" s="21">
        <f t="shared" si="14"/>
        <v>0</v>
      </c>
      <c r="L101" s="20">
        <f t="shared" si="14"/>
        <v>2</v>
      </c>
      <c r="M101" s="21">
        <f t="shared" si="14"/>
        <v>30000000</v>
      </c>
    </row>
    <row r="102" spans="1:13" s="12" customFormat="1" ht="18.75">
      <c r="A102" s="6" t="s">
        <v>46</v>
      </c>
      <c r="B102" s="26"/>
      <c r="C102" s="52"/>
      <c r="D102" s="26"/>
      <c r="E102" s="52"/>
      <c r="F102" s="26"/>
      <c r="G102" s="52"/>
      <c r="H102" s="26"/>
      <c r="I102" s="52"/>
      <c r="J102" s="26"/>
      <c r="K102" s="52"/>
      <c r="L102" s="26"/>
      <c r="M102" s="56"/>
    </row>
    <row r="103" spans="1:13" s="12" customFormat="1" ht="18.75">
      <c r="A103" s="81" t="s">
        <v>45</v>
      </c>
      <c r="B103" s="26"/>
      <c r="C103" s="52"/>
      <c r="D103" s="26"/>
      <c r="E103" s="52"/>
      <c r="F103" s="26"/>
      <c r="G103" s="52"/>
      <c r="H103" s="26"/>
      <c r="I103" s="52"/>
      <c r="J103" s="26"/>
      <c r="K103" s="52"/>
      <c r="L103" s="26"/>
      <c r="M103" s="56"/>
    </row>
    <row r="104" spans="1:13" s="12" customFormat="1" ht="18.75">
      <c r="A104" s="81" t="s">
        <v>47</v>
      </c>
      <c r="B104" s="65">
        <v>1</v>
      </c>
      <c r="C104" s="66">
        <v>20000000</v>
      </c>
      <c r="D104" s="65">
        <v>1</v>
      </c>
      <c r="E104" s="66">
        <v>20000000</v>
      </c>
      <c r="F104" s="65">
        <v>1</v>
      </c>
      <c r="G104" s="66">
        <v>20000000</v>
      </c>
      <c r="H104" s="65">
        <v>1</v>
      </c>
      <c r="I104" s="66">
        <v>20000000</v>
      </c>
      <c r="J104" s="65">
        <v>1</v>
      </c>
      <c r="K104" s="66">
        <v>20000000</v>
      </c>
      <c r="L104" s="18">
        <f>B104+D104+F104+H104+J104</f>
        <v>5</v>
      </c>
      <c r="M104" s="45">
        <f>C104+E104+G104+I104+K104</f>
        <v>100000000</v>
      </c>
    </row>
    <row r="105" spans="1:13" s="22" customFormat="1" ht="18.75">
      <c r="A105" s="44" t="s">
        <v>5</v>
      </c>
      <c r="B105" s="31">
        <f aca="true" t="shared" si="15" ref="B105:M105">SUM(B102:B104)</f>
        <v>1</v>
      </c>
      <c r="C105" s="21">
        <f t="shared" si="15"/>
        <v>20000000</v>
      </c>
      <c r="D105" s="20">
        <f t="shared" si="15"/>
        <v>1</v>
      </c>
      <c r="E105" s="21">
        <f t="shared" si="15"/>
        <v>20000000</v>
      </c>
      <c r="F105" s="20">
        <f t="shared" si="15"/>
        <v>1</v>
      </c>
      <c r="G105" s="21">
        <f t="shared" si="15"/>
        <v>20000000</v>
      </c>
      <c r="H105" s="20">
        <f t="shared" si="15"/>
        <v>1</v>
      </c>
      <c r="I105" s="21">
        <f t="shared" si="15"/>
        <v>20000000</v>
      </c>
      <c r="J105" s="20">
        <f t="shared" si="15"/>
        <v>1</v>
      </c>
      <c r="K105" s="21">
        <f t="shared" si="15"/>
        <v>20000000</v>
      </c>
      <c r="L105" s="20">
        <f t="shared" si="15"/>
        <v>5</v>
      </c>
      <c r="M105" s="21">
        <f t="shared" si="15"/>
        <v>100000000</v>
      </c>
    </row>
    <row r="106" spans="1:13" s="61" customFormat="1" ht="18.75">
      <c r="A106" s="19" t="s">
        <v>17</v>
      </c>
      <c r="B106" s="31">
        <f>B94+B97+B101+B105</f>
        <v>2</v>
      </c>
      <c r="C106" s="31">
        <f aca="true" t="shared" si="16" ref="C106:M106">C94+C97+C101+C105</f>
        <v>22500000</v>
      </c>
      <c r="D106" s="31">
        <f t="shared" si="16"/>
        <v>3</v>
      </c>
      <c r="E106" s="31">
        <f t="shared" si="16"/>
        <v>37500000</v>
      </c>
      <c r="F106" s="31">
        <f t="shared" si="16"/>
        <v>21</v>
      </c>
      <c r="G106" s="31">
        <f t="shared" si="16"/>
        <v>119223600</v>
      </c>
      <c r="H106" s="31">
        <f t="shared" si="16"/>
        <v>18</v>
      </c>
      <c r="I106" s="31">
        <f t="shared" si="16"/>
        <v>97263600</v>
      </c>
      <c r="J106" s="31">
        <f t="shared" si="16"/>
        <v>18</v>
      </c>
      <c r="K106" s="31">
        <f t="shared" si="16"/>
        <v>95239600</v>
      </c>
      <c r="L106" s="31">
        <f t="shared" si="16"/>
        <v>62</v>
      </c>
      <c r="M106" s="31">
        <f t="shared" si="16"/>
        <v>371726800</v>
      </c>
    </row>
    <row r="107" spans="1:13" ht="18.75">
      <c r="A107" s="8"/>
      <c r="B107" s="28"/>
      <c r="C107" s="37"/>
      <c r="D107" s="28"/>
      <c r="E107" s="37"/>
      <c r="F107" s="28"/>
      <c r="G107" s="37"/>
      <c r="H107" s="28"/>
      <c r="I107" s="37"/>
      <c r="J107" s="28"/>
      <c r="K107" s="37"/>
      <c r="L107" s="28"/>
      <c r="M107" s="37"/>
    </row>
    <row r="108" spans="1:13" ht="18.75">
      <c r="A108" s="8"/>
      <c r="B108" s="28"/>
      <c r="C108" s="37"/>
      <c r="D108" s="28"/>
      <c r="E108" s="37"/>
      <c r="F108" s="28"/>
      <c r="G108" s="37"/>
      <c r="H108" s="28"/>
      <c r="I108" s="37"/>
      <c r="J108" s="28"/>
      <c r="K108" s="37"/>
      <c r="L108" s="28"/>
      <c r="M108" s="37"/>
    </row>
    <row r="109" spans="1:13" ht="18.75">
      <c r="A109" s="8"/>
      <c r="B109" s="28"/>
      <c r="C109" s="37"/>
      <c r="D109" s="28"/>
      <c r="E109" s="37"/>
      <c r="F109" s="28"/>
      <c r="G109" s="37"/>
      <c r="H109" s="28"/>
      <c r="I109" s="37"/>
      <c r="J109" s="28"/>
      <c r="K109" s="37"/>
      <c r="L109" s="28"/>
      <c r="M109" s="37"/>
    </row>
    <row r="110" spans="1:13" ht="18.75">
      <c r="A110" s="8"/>
      <c r="B110" s="28"/>
      <c r="C110" s="37"/>
      <c r="D110" s="28"/>
      <c r="E110" s="37"/>
      <c r="F110" s="28"/>
      <c r="G110" s="37"/>
      <c r="H110" s="28"/>
      <c r="I110" s="37"/>
      <c r="J110" s="28"/>
      <c r="K110" s="37"/>
      <c r="L110" s="28"/>
      <c r="M110" s="37"/>
    </row>
    <row r="111" spans="1:13" ht="18.75">
      <c r="A111" s="8"/>
      <c r="B111" s="28"/>
      <c r="C111" s="37"/>
      <c r="D111" s="28"/>
      <c r="E111" s="37"/>
      <c r="F111" s="28"/>
      <c r="G111" s="37"/>
      <c r="H111" s="28"/>
      <c r="I111" s="37"/>
      <c r="J111" s="28"/>
      <c r="K111" s="37"/>
      <c r="L111" s="28"/>
      <c r="M111" s="37"/>
    </row>
    <row r="112" spans="1:13" s="62" customFormat="1" ht="23.25">
      <c r="A112" s="93" t="s">
        <v>52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4"/>
      <c r="M112" s="60" t="s">
        <v>10</v>
      </c>
    </row>
    <row r="113" spans="1:12" s="79" customFormat="1" ht="21" customHeight="1">
      <c r="A113" s="88" t="s">
        <v>33</v>
      </c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</row>
    <row r="114" spans="1:12" s="79" customFormat="1" ht="21" customHeight="1">
      <c r="A114" s="88" t="s">
        <v>16</v>
      </c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</row>
    <row r="115" spans="1:13" ht="23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</row>
    <row r="116" spans="1:13" ht="18.75">
      <c r="A116" s="90" t="s">
        <v>2</v>
      </c>
      <c r="B116" s="86" t="s">
        <v>6</v>
      </c>
      <c r="C116" s="87"/>
      <c r="D116" s="86" t="s">
        <v>9</v>
      </c>
      <c r="E116" s="87"/>
      <c r="F116" s="86" t="s">
        <v>12</v>
      </c>
      <c r="G116" s="87"/>
      <c r="H116" s="86" t="s">
        <v>13</v>
      </c>
      <c r="I116" s="87"/>
      <c r="J116" s="86" t="s">
        <v>18</v>
      </c>
      <c r="K116" s="87"/>
      <c r="L116" s="86" t="s">
        <v>19</v>
      </c>
      <c r="M116" s="87"/>
    </row>
    <row r="117" spans="1:13" ht="18.75">
      <c r="A117" s="91"/>
      <c r="B117" s="4" t="s">
        <v>3</v>
      </c>
      <c r="C117" s="4" t="s">
        <v>1</v>
      </c>
      <c r="D117" s="4" t="s">
        <v>3</v>
      </c>
      <c r="E117" s="4" t="s">
        <v>1</v>
      </c>
      <c r="F117" s="4" t="s">
        <v>3</v>
      </c>
      <c r="G117" s="4" t="s">
        <v>1</v>
      </c>
      <c r="H117" s="4" t="s">
        <v>3</v>
      </c>
      <c r="I117" s="4" t="s">
        <v>1</v>
      </c>
      <c r="J117" s="4" t="s">
        <v>3</v>
      </c>
      <c r="K117" s="4" t="s">
        <v>1</v>
      </c>
      <c r="L117" s="4" t="s">
        <v>3</v>
      </c>
      <c r="M117" s="4" t="s">
        <v>1</v>
      </c>
    </row>
    <row r="118" spans="1:13" ht="18.75">
      <c r="A118" s="92"/>
      <c r="B118" s="5" t="s">
        <v>0</v>
      </c>
      <c r="C118" s="5" t="s">
        <v>4</v>
      </c>
      <c r="D118" s="5" t="s">
        <v>0</v>
      </c>
      <c r="E118" s="5" t="s">
        <v>4</v>
      </c>
      <c r="F118" s="5" t="s">
        <v>0</v>
      </c>
      <c r="G118" s="5" t="s">
        <v>4</v>
      </c>
      <c r="H118" s="5" t="s">
        <v>0</v>
      </c>
      <c r="I118" s="5" t="s">
        <v>4</v>
      </c>
      <c r="J118" s="5" t="s">
        <v>0</v>
      </c>
      <c r="K118" s="5" t="s">
        <v>4</v>
      </c>
      <c r="L118" s="5" t="s">
        <v>0</v>
      </c>
      <c r="M118" s="5" t="s">
        <v>4</v>
      </c>
    </row>
    <row r="119" spans="1:13" ht="19.5" customHeight="1">
      <c r="A119" s="7" t="s">
        <v>53</v>
      </c>
      <c r="B119" s="80">
        <v>4</v>
      </c>
      <c r="C119" s="27">
        <v>396000</v>
      </c>
      <c r="D119" s="26">
        <v>3</v>
      </c>
      <c r="E119" s="27">
        <v>232000</v>
      </c>
      <c r="F119" s="26">
        <v>5</v>
      </c>
      <c r="G119" s="27">
        <v>263500</v>
      </c>
      <c r="H119" s="26">
        <v>2</v>
      </c>
      <c r="I119" s="27">
        <v>170000</v>
      </c>
      <c r="J119" s="26">
        <v>2</v>
      </c>
      <c r="K119" s="27">
        <v>226000</v>
      </c>
      <c r="L119" s="13">
        <f>B119+D119+F119+H119+J119</f>
        <v>16</v>
      </c>
      <c r="M119" s="16">
        <f>C119+E119+G119+I119+K119</f>
        <v>1287500</v>
      </c>
    </row>
    <row r="120" spans="1:13" ht="19.5" customHeight="1">
      <c r="A120" s="6" t="s">
        <v>54</v>
      </c>
      <c r="B120" s="80">
        <v>7</v>
      </c>
      <c r="C120" s="27">
        <v>2060000</v>
      </c>
      <c r="D120" s="26">
        <v>14</v>
      </c>
      <c r="E120" s="27">
        <v>1184700</v>
      </c>
      <c r="F120" s="26">
        <v>9</v>
      </c>
      <c r="G120" s="27">
        <v>3175700</v>
      </c>
      <c r="H120" s="26">
        <v>9</v>
      </c>
      <c r="I120" s="27">
        <v>1015000</v>
      </c>
      <c r="J120" s="26">
        <v>4</v>
      </c>
      <c r="K120" s="27">
        <v>355000</v>
      </c>
      <c r="L120" s="13">
        <f>B120+D120+F120+H120+J120</f>
        <v>43</v>
      </c>
      <c r="M120" s="16">
        <f>C120+E120+G120+I120+K120</f>
        <v>7790400</v>
      </c>
    </row>
    <row r="121" spans="1:13" ht="19.5" customHeight="1">
      <c r="A121" s="6" t="s">
        <v>55</v>
      </c>
      <c r="B121" s="80">
        <v>2</v>
      </c>
      <c r="C121" s="27">
        <v>2005000</v>
      </c>
      <c r="D121" s="26">
        <v>0</v>
      </c>
      <c r="E121" s="27">
        <v>0</v>
      </c>
      <c r="F121" s="26">
        <v>2</v>
      </c>
      <c r="G121" s="27">
        <v>402100</v>
      </c>
      <c r="H121" s="26">
        <v>0</v>
      </c>
      <c r="I121" s="27">
        <v>0</v>
      </c>
      <c r="J121" s="26">
        <v>0</v>
      </c>
      <c r="K121" s="27">
        <v>0</v>
      </c>
      <c r="L121" s="13">
        <f>B121+D121+F121+H121+J121</f>
        <v>4</v>
      </c>
      <c r="M121" s="16">
        <f>C121+E121+G121+I121+K121</f>
        <v>2407100</v>
      </c>
    </row>
    <row r="122" spans="1:13" ht="19.5" customHeight="1">
      <c r="A122" s="6" t="s">
        <v>56</v>
      </c>
      <c r="B122" s="80">
        <v>2</v>
      </c>
      <c r="C122" s="27">
        <v>320000</v>
      </c>
      <c r="D122" s="26">
        <v>2</v>
      </c>
      <c r="E122" s="27">
        <v>320000</v>
      </c>
      <c r="F122" s="26">
        <v>5</v>
      </c>
      <c r="G122" s="27">
        <v>454700</v>
      </c>
      <c r="H122" s="26">
        <v>2</v>
      </c>
      <c r="I122" s="27">
        <v>320000</v>
      </c>
      <c r="J122" s="26">
        <v>2</v>
      </c>
      <c r="K122" s="27">
        <v>320000</v>
      </c>
      <c r="L122" s="13">
        <f>B122+D122+F122+H122+J122</f>
        <v>13</v>
      </c>
      <c r="M122" s="16">
        <f>C122+E122+G122+I122+K122</f>
        <v>1734700</v>
      </c>
    </row>
    <row r="123" spans="1:13" ht="18.75">
      <c r="A123" s="6" t="s">
        <v>57</v>
      </c>
      <c r="B123" s="80">
        <v>6</v>
      </c>
      <c r="C123" s="27">
        <v>705600</v>
      </c>
      <c r="D123" s="26">
        <v>6</v>
      </c>
      <c r="E123" s="27">
        <v>531600</v>
      </c>
      <c r="F123" s="26">
        <v>10</v>
      </c>
      <c r="G123" s="27">
        <v>526500</v>
      </c>
      <c r="H123" s="26">
        <v>4</v>
      </c>
      <c r="I123" s="27">
        <v>626000</v>
      </c>
      <c r="J123" s="26">
        <v>4</v>
      </c>
      <c r="K123" s="27">
        <v>666000</v>
      </c>
      <c r="L123" s="13">
        <f>B123+D123+F123+H123+J123</f>
        <v>30</v>
      </c>
      <c r="M123" s="16">
        <f>C123+E123+G123+I123+K123</f>
        <v>3055700</v>
      </c>
    </row>
    <row r="124" spans="1:13" ht="18.75">
      <c r="A124" s="6" t="s">
        <v>58</v>
      </c>
      <c r="B124" s="80">
        <v>0</v>
      </c>
      <c r="C124" s="27">
        <v>0</v>
      </c>
      <c r="D124" s="26">
        <v>2</v>
      </c>
      <c r="E124" s="27">
        <v>58400</v>
      </c>
      <c r="F124" s="26">
        <v>1</v>
      </c>
      <c r="G124" s="27">
        <v>700</v>
      </c>
      <c r="H124" s="26">
        <v>0</v>
      </c>
      <c r="I124" s="27">
        <v>0</v>
      </c>
      <c r="J124" s="26">
        <v>0</v>
      </c>
      <c r="K124" s="27">
        <v>0</v>
      </c>
      <c r="L124" s="13">
        <f>B124+D124+F124+H124+J124</f>
        <v>3</v>
      </c>
      <c r="M124" s="16">
        <f>C124+E124+G124+I124+K124</f>
        <v>59100</v>
      </c>
    </row>
    <row r="125" spans="1:13" s="61" customFormat="1" ht="18.75">
      <c r="A125" s="19" t="s">
        <v>5</v>
      </c>
      <c r="B125" s="31">
        <f aca="true" t="shared" si="17" ref="B125:M125">SUM(B119:B124)</f>
        <v>21</v>
      </c>
      <c r="C125" s="21">
        <f t="shared" si="17"/>
        <v>5486600</v>
      </c>
      <c r="D125" s="31">
        <f t="shared" si="17"/>
        <v>27</v>
      </c>
      <c r="E125" s="21">
        <f t="shared" si="17"/>
        <v>2326700</v>
      </c>
      <c r="F125" s="31">
        <f t="shared" si="17"/>
        <v>32</v>
      </c>
      <c r="G125" s="21">
        <f t="shared" si="17"/>
        <v>4823200</v>
      </c>
      <c r="H125" s="31">
        <f t="shared" si="17"/>
        <v>17</v>
      </c>
      <c r="I125" s="21">
        <f t="shared" si="17"/>
        <v>2131000</v>
      </c>
      <c r="J125" s="31">
        <f t="shared" si="17"/>
        <v>12</v>
      </c>
      <c r="K125" s="21">
        <f t="shared" si="17"/>
        <v>1567000</v>
      </c>
      <c r="L125" s="31">
        <f t="shared" si="17"/>
        <v>109</v>
      </c>
      <c r="M125" s="32">
        <f t="shared" si="17"/>
        <v>16334500</v>
      </c>
    </row>
    <row r="126" spans="1:13" ht="18.75">
      <c r="A126" s="8"/>
      <c r="B126" s="28"/>
      <c r="C126" s="37"/>
      <c r="D126" s="28"/>
      <c r="E126" s="37"/>
      <c r="F126" s="28"/>
      <c r="G126" s="37"/>
      <c r="H126" s="28"/>
      <c r="I126" s="37"/>
      <c r="J126" s="28"/>
      <c r="K126" s="37"/>
      <c r="L126" s="28"/>
      <c r="M126" s="37"/>
    </row>
  </sheetData>
  <sheetProtection/>
  <mergeCells count="50">
    <mergeCell ref="H116:I116"/>
    <mergeCell ref="A112:L112"/>
    <mergeCell ref="A113:L113"/>
    <mergeCell ref="A114:L114"/>
    <mergeCell ref="A116:A118"/>
    <mergeCell ref="B116:C116"/>
    <mergeCell ref="D116:E116"/>
    <mergeCell ref="F116:G116"/>
    <mergeCell ref="J116:K116"/>
    <mergeCell ref="L116:M116"/>
    <mergeCell ref="A87:L87"/>
    <mergeCell ref="A89:A91"/>
    <mergeCell ref="B89:C89"/>
    <mergeCell ref="D89:E89"/>
    <mergeCell ref="F89:G89"/>
    <mergeCell ref="J89:K89"/>
    <mergeCell ref="L89:M89"/>
    <mergeCell ref="H89:I89"/>
    <mergeCell ref="A86:L86"/>
    <mergeCell ref="A1:L1"/>
    <mergeCell ref="A2:L2"/>
    <mergeCell ref="A3:L3"/>
    <mergeCell ref="A5:A7"/>
    <mergeCell ref="B5:C5"/>
    <mergeCell ref="D5:E5"/>
    <mergeCell ref="J5:K5"/>
    <mergeCell ref="L5:M5"/>
    <mergeCell ref="F5:G5"/>
    <mergeCell ref="A30:L30"/>
    <mergeCell ref="A31:L31"/>
    <mergeCell ref="A32:L32"/>
    <mergeCell ref="A34:A36"/>
    <mergeCell ref="H5:I5"/>
    <mergeCell ref="A85:L85"/>
    <mergeCell ref="L34:M34"/>
    <mergeCell ref="A58:L58"/>
    <mergeCell ref="A59:L59"/>
    <mergeCell ref="A60:L60"/>
    <mergeCell ref="A62:A64"/>
    <mergeCell ref="B62:C62"/>
    <mergeCell ref="D62:E62"/>
    <mergeCell ref="F62:G62"/>
    <mergeCell ref="H62:I62"/>
    <mergeCell ref="J62:K62"/>
    <mergeCell ref="L62:M62"/>
    <mergeCell ref="B34:C34"/>
    <mergeCell ref="D34:E34"/>
    <mergeCell ref="F34:G34"/>
    <mergeCell ref="H34:I34"/>
    <mergeCell ref="J34:K34"/>
  </mergeCells>
  <printOptions/>
  <pageMargins left="0.2362204724409449" right="0.2362204724409449" top="0.3937007874015748" bottom="0.3937007874015748" header="0.31496062992125984" footer="0.31496062992125984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sKz Community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sKzXP</dc:creator>
  <cp:keywords/>
  <dc:description/>
  <cp:lastModifiedBy>Windows User</cp:lastModifiedBy>
  <cp:lastPrinted>2019-10-25T05:59:41Z</cp:lastPrinted>
  <dcterms:created xsi:type="dcterms:W3CDTF">2014-07-23T04:38:24Z</dcterms:created>
  <dcterms:modified xsi:type="dcterms:W3CDTF">2020-07-31T03:25:19Z</dcterms:modified>
  <cp:category/>
  <cp:version/>
  <cp:contentType/>
  <cp:contentStatus/>
</cp:coreProperties>
</file>